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<sst xmlns="http://schemas.openxmlformats.org/spreadsheetml/2006/main" count="35" uniqueCount="35">
  <si>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</si>
  <si>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TPH120</t>
  </si>
  <si>
    <t xml:space="preserve">Ud</t>
  </si>
  <si>
    <t xml:space="preserve">Bolardo extraíble, de madera.</t>
  </si>
  <si>
    <r>
      <rPr>
        <sz val="8.25"/>
        <color rgb="FF000000"/>
        <rFont val="Arial"/>
        <family val="2"/>
      </rPr>
      <t xml:space="preserve">Bolardo con cuerpo extraíble de madera tropical de 100x15x15 cm y base empotrable de acero galvanizado de 20x15x15 cm, con acabado en color natural, fijado a una base de hormigón H21, para un ambiente no severo, tamaño máximo del agregado 20 mm, consistencia plástica con mortero cementoso de fraguado rápido, Webertec Trafic "WEBER", color negro, compuesto de cemento, humo de sílice, fibras de acero, aditivos especiales y agregados seleccionados, con una resistencia a compresión a 28 días mayor o igual a 30 N/mm². El precio incluye la excavación.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</si>
  <si>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</si>
  <si>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</si>
  <si>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</si>
  <si>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</si>
  <si>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</si>
  <si>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</si>
  <si>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</si>
  <si>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mt52mug380a</t>
  </si>
  <si>
    <t xml:space="preserve">Ud</t>
  </si>
  <si>
    <t xml:space="preserve">Bolardo con cuerpo extraíble de madera tropical de 100x15x15 cm y base empotrable de acero galvanizado de 20x15x15 cm, con acabado en color natural.</t>
  </si>
  <si>
    <t xml:space="preserve">mt10hmf120de</t>
  </si>
  <si>
    <t xml:space="preserve">m³</t>
  </si>
  <si>
    <t xml:space="preserve">Hormigón simple H21, para un ambiente no severo, tamaño máximo del agregado 20 mm, consistencia blanda, con un asentamiento de 6 a 9 cm, medido con el cono de Abrams, premezclado en planta, según CBH 87.</t>
  </si>
  <si>
    <t xml:space="preserve">mt09moc140a</t>
  </si>
  <si>
    <t xml:space="preserve">kg</t>
  </si>
  <si>
    <t xml:space="preserve">Mortero cementoso de fraguado rápido, Webertec Trafic "WEBER", color negro, compuesto de cemento, humo de sílice, fibras de acero, aditivos especiales y agregados seleccionados, con una resistencia a compresión a 28 días mayor o igual a 30 N/mm², para la reparación de pisos de hormigón en áreas de tráfico rodado.</t>
  </si>
  <si>
    <t xml:space="preserve">Subtotal materiales:</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</si>
  <si>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</si>
  <si>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</si>
  <si>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</si>
  <si>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</si>
  <si>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</si>
  <si>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</si>
  <si>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</si>
  <si>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</si>
  <si>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</si>
  <si>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</si>
  <si>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</si>
  <si>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t xml:space="preserve">Coste de mantenimiento decenal: 1.657,76Bs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</si>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</sst>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3413.25</v>
      </c>
      <c r="H10" s="12">
        <f ca="1">ROUND(INDIRECT(ADDRESS(ROW()+(0), COLUMN()+(-2), 1))*INDIRECT(ADDRESS(ROW()+(0), COLUMN()+(-1), 1)), 2)</f>
        <v>3413.25</v>
      </c>
    </row>
    <row r="11" spans="1:8" ht="34.50" thickBot="1" customHeight="1">
      <c r="A11" s="1" t="s">
        <v>15</v>
      </c>
      <c r="B11" s="1"/>
      <c r="C11" s="10" t="s">
        <v>16</v>
      </c>
      <c r="D11" s="10"/>
      <c r="E11" s="1" t="s">
        <v>17</v>
      </c>
      <c r="F11" s="11">
        <v>0.25</v>
      </c>
      <c r="G11" s="12">
        <v>822.1</v>
      </c>
      <c r="H11" s="12">
        <f ca="1">ROUND(INDIRECT(ADDRESS(ROW()+(0), COLUMN()+(-2), 1))*INDIRECT(ADDRESS(ROW()+(0), COLUMN()+(-1), 1)), 2)</f>
        <v>205.53</v>
      </c>
    </row>
    <row r="12" spans="1:8" ht="45.00" thickBot="1" customHeight="1">
      <c r="A12" s="1" t="s">
        <v>18</v>
      </c>
      <c r="B12" s="1"/>
      <c r="C12" s="10" t="s">
        <v>19</v>
      </c>
      <c r="D12" s="10"/>
      <c r="E12" s="1" t="s">
        <v>20</v>
      </c>
      <c r="F12" s="13">
        <v>0.2</v>
      </c>
      <c r="G12" s="14">
        <v>11.73</v>
      </c>
      <c r="H12" s="14">
        <f ca="1">ROUND(INDIRECT(ADDRESS(ROW()+(0), COLUMN()+(-2), 1))*INDIRECT(ADDRESS(ROW()+(0), COLUMN()+(-1), 1)), 2)</f>
        <v>2.35</v>
      </c>
    </row>
    <row r="13" spans="1:8" ht="13.50" thickBot="1" customHeight="1">
      <c r="A13" s="15"/>
      <c r="B13" s="15"/>
      <c r="C13" s="15"/>
      <c r="D13" s="15"/>
      <c r="E13" s="15"/>
      <c r="F13" s="9" t="s">
        <v>21</v>
      </c>
      <c r="G13" s="9"/>
      <c r="H13" s="17">
        <f ca="1">ROUND(SUM(INDIRECT(ADDRESS(ROW()+(-1), COLUMN()+(0), 1)),INDIRECT(ADDRESS(ROW()+(-2), COLUMN()+(0), 1)),INDIRECT(ADDRESS(ROW()+(-3), COLUMN()+(0), 1))), 2)</f>
        <v>3621.13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0.727</v>
      </c>
      <c r="G15" s="12">
        <v>57.16</v>
      </c>
      <c r="H15" s="12">
        <f ca="1">ROUND(INDIRECT(ADDRESS(ROW()+(0), COLUMN()+(-2), 1))*INDIRECT(ADDRESS(ROW()+(0), COLUMN()+(-1), 1)), 2)</f>
        <v>41.56</v>
      </c>
    </row>
    <row r="16" spans="1:8" ht="13.50" thickBot="1" customHeight="1">
      <c r="A16" s="1" t="s">
        <v>26</v>
      </c>
      <c r="B16" s="1"/>
      <c r="C16" s="10" t="s">
        <v>27</v>
      </c>
      <c r="D16" s="10"/>
      <c r="E16" s="1" t="s">
        <v>28</v>
      </c>
      <c r="F16" s="13">
        <v>0.727</v>
      </c>
      <c r="G16" s="14">
        <v>42.73</v>
      </c>
      <c r="H16" s="14">
        <f ca="1">ROUND(INDIRECT(ADDRESS(ROW()+(0), COLUMN()+(-2), 1))*INDIRECT(ADDRESS(ROW()+(0), COLUMN()+(-1), 1)), 2)</f>
        <v>31.06</v>
      </c>
    </row>
    <row r="17" spans="1:8" ht="13.50" thickBot="1" customHeight="1">
      <c r="A17" s="15"/>
      <c r="B17" s="15"/>
      <c r="C17" s="15"/>
      <c r="D17" s="15"/>
      <c r="E17" s="15"/>
      <c r="F17" s="9" t="s">
        <v>29</v>
      </c>
      <c r="G17" s="9"/>
      <c r="H17" s="17">
        <f ca="1">ROUND(SUM(INDIRECT(ADDRESS(ROW()+(-1), COLUMN()+(0), 1)),INDIRECT(ADDRESS(ROW()+(-2), COLUMN()+(0), 1))), 2)</f>
        <v>72.62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3693.75</v>
      </c>
      <c r="H19" s="14">
        <f ca="1">ROUND(INDIRECT(ADDRESS(ROW()+(0), COLUMN()+(-2), 1))*INDIRECT(ADDRESS(ROW()+(0), COLUMN()+(-1), 1))/100, 2)</f>
        <v>73.88</v>
      </c>
    </row>
    <row r="20" spans="1:8" ht="13.50" thickBot="1" customHeight="1">
      <c r="A20" s="21" t="s">
        <v>33</v>
      </c>
      <c r="B20" s="21"/>
      <c r="C20" s="22"/>
      <c r="D20" s="22"/>
      <c r="E20" s="23"/>
      <c r="F20" s="24" t="s">
        <v>34</v>
      </c>
      <c r="G20" s="25"/>
      <c r="H20" s="26">
        <f ca="1">ROUND(SUM(INDIRECT(ADDRESS(ROW()+(-1), COLUMN()+(0), 1)),INDIRECT(ADDRESS(ROW()+(-3), COLUMN()+(0), 1)),INDIRECT(ADDRESS(ROW()+(-7), COLUMN()+(0), 1))), 2)</f>
        <v>3767.63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