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<sst xmlns="http://schemas.openxmlformats.org/spreadsheetml/2006/main" count="60" uniqueCount="60">
  <si>
    <t xml:space="preserve"/>
  </si>
  <si>
    <t xml:space="preserve">EHS011</t>
  </si>
  <si>
    <t xml:space="preserve">m³</t>
  </si>
  <si>
    <t xml:space="preserve">Columna circular de hormigón armado.</t>
  </si>
  <si>
    <r>
      <rPr>
        <sz val="8.25"/>
        <color rgb="FF000000"/>
        <rFont val="Arial"/>
        <family val="2"/>
      </rPr>
      <t xml:space="preserve">Columna de sección circular de hormigón armado, de 35 cm de diámetro medio, realizada con hormigón H21, para un ambiente no severo, tamaño máximo del agregado 20 mm, consistencia blanda, premezclado en planta, y vaciado con bomba, y acero AH 500, con una cuantía aproximada de 120 kg/m³; montaje y desmontaje de sistema de encofrado, con acabado para revestir, en planta de hasta 3 m de altura libre, formado por: superficie encofrante de moldes cilíndricos de bandas de papel kraft, aluminio y polietileno, de un solo uso y estructura soporte vertical de puntales metálicos, amortizables en 150 usos. Incluso alambre de atar y separadores.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</si>
  <si>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</si>
  <si>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</si>
  <si>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</si>
  <si>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</si>
  <si>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</si>
  <si>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</si>
  <si>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</si>
  <si>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mt07sep010ac</t>
  </si>
  <si>
    <t xml:space="preserve">Ud</t>
  </si>
  <si>
    <t xml:space="preserve">Separador homologado de plástico, para armaduras de columnas de varios diámetros.</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</si>
  <si>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</si>
  <si>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</si>
  <si>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</si>
  <si>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</si>
  <si>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</si>
  <si>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</si>
  <si>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mt08tub020ae</t>
  </si>
  <si>
    <t xml:space="preserve">m²</t>
  </si>
  <si>
    <t xml:space="preserve">Molde cilíndrico desechable, de bandas de papel kraft, aluminio y polietileno en espiral, para encofrado de columnas de hormigón, de hasta 3 m de altura y 35 cm de diámetro medio, para acabado no visto del hormigón. Incluso accesorios de montaje.</t>
  </si>
  <si>
    <t xml:space="preserve">mt50spa081a</t>
  </si>
  <si>
    <t xml:space="preserve">Ud</t>
  </si>
  <si>
    <t xml:space="preserve">Puntal metálico telescópico, de hasta 3 m de altura.</t>
  </si>
  <si>
    <t xml:space="preserve">mt10haf120bi</t>
  </si>
  <si>
    <t xml:space="preserve">m³</t>
  </si>
  <si>
    <t xml:space="preserve">Hormigón H21, para un ambiente no severo, tamaño máximo del agregado 20 mm, consistencia blanda, con un asentamiento de 6 a 9 cm, medido con el cono de Abrams, premezclado en planta, según CBH 87.</t>
  </si>
  <si>
    <t xml:space="preserve">Subtotal materiales:</t>
  </si>
  <si>
    <t xml:space="preserve">Equipo y herramienta</t>
  </si>
  <si>
    <t xml:space="preserve">mq06bhe010</t>
  </si>
  <si>
    <t xml:space="preserve">h</t>
  </si>
  <si>
    <t xml:space="preserve">Camión bomba estacionado en obra, para bombeo de hormigón.</t>
  </si>
  <si>
    <t xml:space="preserve">Subtotal equipo y herramienta:</t>
  </si>
  <si>
    <t xml:space="preserve">Mano de obra</t>
  </si>
  <si>
    <t xml:space="preserve">mo044</t>
  </si>
  <si>
    <t xml:space="preserve">h</t>
  </si>
  <si>
    <t xml:space="preserve">Encofrador.</t>
  </si>
  <si>
    <t xml:space="preserve">mo091</t>
  </si>
  <si>
    <t xml:space="preserve">h</t>
  </si>
  <si>
    <t xml:space="preserve">Ayudante 1ª de encofrador.</t>
  </si>
  <si>
    <t xml:space="preserve">mo043</t>
  </si>
  <si>
    <t xml:space="preserve">h</t>
  </si>
  <si>
    <t xml:space="preserve">Armador.</t>
  </si>
  <si>
    <t xml:space="preserve">mo090</t>
  </si>
  <si>
    <t xml:space="preserve">h</t>
  </si>
  <si>
    <t xml:space="preserve">Ayudante 1ª de armador.</t>
  </si>
  <si>
    <t xml:space="preserve">mo045</t>
  </si>
  <si>
    <t xml:space="preserve">h</t>
  </si>
  <si>
    <t xml:space="preserve">Maestro hormigonero especialista en el vaciado y colocado del hormigón.</t>
  </si>
  <si>
    <t xml:space="preserve">mo092</t>
  </si>
  <si>
    <t xml:space="preserve">h</t>
  </si>
  <si>
    <t xml:space="preserve">Ayudante 1ª de hormigonero especialista en el vaciado y colocado del hormigón.</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</si>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</sst>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65.79" customWidth="1"/>
    <col min="6" max="6" width="14.79" customWidth="1"/>
    <col min="7" max="7" width="15.3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12</v>
      </c>
      <c r="G10" s="12">
        <v>0.65</v>
      </c>
      <c r="H10" s="12">
        <f ca="1">ROUND(INDIRECT(ADDRESS(ROW()+(0), COLUMN()+(-2), 1))*INDIRECT(ADDRESS(ROW()+(0), COLUMN()+(-1), 1)), 2)</f>
        <v>7.8</v>
      </c>
    </row>
    <row r="11" spans="1:8" ht="24.00" thickBot="1" customHeight="1">
      <c r="A11" s="1" t="s">
        <v>15</v>
      </c>
      <c r="B11" s="1"/>
      <c r="C11" s="10" t="s">
        <v>16</v>
      </c>
      <c r="D11" s="10"/>
      <c r="E11" s="1" t="s">
        <v>17</v>
      </c>
      <c r="F11" s="11">
        <v>126</v>
      </c>
      <c r="G11" s="12">
        <v>8.83</v>
      </c>
      <c r="H11" s="12">
        <f ca="1">ROUND(INDIRECT(ADDRESS(ROW()+(0), COLUMN()+(-2), 1))*INDIRECT(ADDRESS(ROW()+(0), COLUMN()+(-1), 1)), 2)</f>
        <v>1112.58</v>
      </c>
    </row>
    <row r="12" spans="1:8" ht="13.50" thickBot="1" customHeight="1">
      <c r="A12" s="1" t="s">
        <v>18</v>
      </c>
      <c r="B12" s="1"/>
      <c r="C12" s="10" t="s">
        <v>19</v>
      </c>
      <c r="D12" s="10"/>
      <c r="E12" s="1" t="s">
        <v>20</v>
      </c>
      <c r="F12" s="11">
        <v>0.84</v>
      </c>
      <c r="G12" s="12">
        <v>11.68</v>
      </c>
      <c r="H12" s="12">
        <f ca="1">ROUND(INDIRECT(ADDRESS(ROW()+(0), COLUMN()+(-2), 1))*INDIRECT(ADDRESS(ROW()+(0), COLUMN()+(-1), 1)), 2)</f>
        <v>9.81</v>
      </c>
    </row>
    <row r="13" spans="1:8" ht="45.00" thickBot="1" customHeight="1">
      <c r="A13" s="1" t="s">
        <v>21</v>
      </c>
      <c r="B13" s="1"/>
      <c r="C13" s="10" t="s">
        <v>22</v>
      </c>
      <c r="D13" s="10"/>
      <c r="E13" s="1" t="s">
        <v>23</v>
      </c>
      <c r="F13" s="11">
        <v>11.429</v>
      </c>
      <c r="G13" s="12">
        <v>154.76</v>
      </c>
      <c r="H13" s="12">
        <f ca="1">ROUND(INDIRECT(ADDRESS(ROW()+(0), COLUMN()+(-2), 1))*INDIRECT(ADDRESS(ROW()+(0), COLUMN()+(-1), 1)), 2)</f>
        <v>1768.75</v>
      </c>
    </row>
    <row r="14" spans="1:8" ht="13.50" thickBot="1" customHeight="1">
      <c r="A14" s="1" t="s">
        <v>24</v>
      </c>
      <c r="B14" s="1"/>
      <c r="C14" s="10" t="s">
        <v>25</v>
      </c>
      <c r="D14" s="10"/>
      <c r="E14" s="1" t="s">
        <v>26</v>
      </c>
      <c r="F14" s="11">
        <v>0.085</v>
      </c>
      <c r="G14" s="12">
        <v>145.86</v>
      </c>
      <c r="H14" s="12">
        <f ca="1">ROUND(INDIRECT(ADDRESS(ROW()+(0), COLUMN()+(-2), 1))*INDIRECT(ADDRESS(ROW()+(0), COLUMN()+(-1), 1)), 2)</f>
        <v>12.4</v>
      </c>
    </row>
    <row r="15" spans="1:8" ht="34.50" thickBot="1" customHeight="1">
      <c r="A15" s="1" t="s">
        <v>27</v>
      </c>
      <c r="B15" s="1"/>
      <c r="C15" s="10" t="s">
        <v>28</v>
      </c>
      <c r="D15" s="10"/>
      <c r="E15" s="1" t="s">
        <v>29</v>
      </c>
      <c r="F15" s="13">
        <v>1.05</v>
      </c>
      <c r="G15" s="14">
        <v>803.63</v>
      </c>
      <c r="H15" s="14">
        <f ca="1">ROUND(INDIRECT(ADDRESS(ROW()+(0), COLUMN()+(-2), 1))*INDIRECT(ADDRESS(ROW()+(0), COLUMN()+(-1), 1)), 2)</f>
        <v>843.81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3755.15</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3">
        <v>0.183</v>
      </c>
      <c r="G18" s="14">
        <v>1256.67</v>
      </c>
      <c r="H18" s="14">
        <f ca="1">ROUND(INDIRECT(ADDRESS(ROW()+(0), COLUMN()+(-2), 1))*INDIRECT(ADDRESS(ROW()+(0), COLUMN()+(-1), 1)), 2)</f>
        <v>229.97</v>
      </c>
    </row>
    <row r="19" spans="1:8" ht="13.50" thickBot="1" customHeight="1">
      <c r="A19" s="15"/>
      <c r="B19" s="15"/>
      <c r="C19" s="15"/>
      <c r="D19" s="15"/>
      <c r="E19" s="15"/>
      <c r="F19" s="9" t="s">
        <v>35</v>
      </c>
      <c r="G19" s="9"/>
      <c r="H19" s="17">
        <f ca="1">ROUND(SUM(INDIRECT(ADDRESS(ROW()+(-1), COLUMN()+(0), 1))), 2)</f>
        <v>229.97</v>
      </c>
    </row>
    <row r="20" spans="1:8" ht="13.50" thickBot="1" customHeight="1">
      <c r="A20" s="15">
        <v>3</v>
      </c>
      <c r="B20" s="15"/>
      <c r="C20" s="15"/>
      <c r="D20" s="15"/>
      <c r="E20" s="18" t="s">
        <v>36</v>
      </c>
      <c r="F20" s="18"/>
      <c r="G20" s="15"/>
      <c r="H20" s="15"/>
    </row>
    <row r="21" spans="1:8" ht="13.50" thickBot="1" customHeight="1">
      <c r="A21" s="1" t="s">
        <v>37</v>
      </c>
      <c r="B21" s="1"/>
      <c r="C21" s="10" t="s">
        <v>38</v>
      </c>
      <c r="D21" s="10"/>
      <c r="E21" s="1" t="s">
        <v>39</v>
      </c>
      <c r="F21" s="11">
        <v>2.559</v>
      </c>
      <c r="G21" s="12">
        <v>62.1</v>
      </c>
      <c r="H21" s="12">
        <f ca="1">ROUND(INDIRECT(ADDRESS(ROW()+(0), COLUMN()+(-2), 1))*INDIRECT(ADDRESS(ROW()+(0), COLUMN()+(-1), 1)), 2)</f>
        <v>158.91</v>
      </c>
    </row>
    <row r="22" spans="1:8" ht="13.50" thickBot="1" customHeight="1">
      <c r="A22" s="1" t="s">
        <v>40</v>
      </c>
      <c r="B22" s="1"/>
      <c r="C22" s="10" t="s">
        <v>41</v>
      </c>
      <c r="D22" s="10"/>
      <c r="E22" s="1" t="s">
        <v>42</v>
      </c>
      <c r="F22" s="11">
        <v>2.559</v>
      </c>
      <c r="G22" s="12">
        <v>46.39</v>
      </c>
      <c r="H22" s="12">
        <f ca="1">ROUND(INDIRECT(ADDRESS(ROW()+(0), COLUMN()+(-2), 1))*INDIRECT(ADDRESS(ROW()+(0), COLUMN()+(-1), 1)), 2)</f>
        <v>118.71</v>
      </c>
    </row>
    <row r="23" spans="1:8" ht="13.50" thickBot="1" customHeight="1">
      <c r="A23" s="1" t="s">
        <v>43</v>
      </c>
      <c r="B23" s="1"/>
      <c r="C23" s="10" t="s">
        <v>44</v>
      </c>
      <c r="D23" s="10"/>
      <c r="E23" s="1" t="s">
        <v>45</v>
      </c>
      <c r="F23" s="11">
        <v>1.172</v>
      </c>
      <c r="G23" s="12">
        <v>62.1</v>
      </c>
      <c r="H23" s="12">
        <f ca="1">ROUND(INDIRECT(ADDRESS(ROW()+(0), COLUMN()+(-2), 1))*INDIRECT(ADDRESS(ROW()+(0), COLUMN()+(-1), 1)), 2)</f>
        <v>72.78</v>
      </c>
    </row>
    <row r="24" spans="1:8" ht="13.50" thickBot="1" customHeight="1">
      <c r="A24" s="1" t="s">
        <v>46</v>
      </c>
      <c r="B24" s="1"/>
      <c r="C24" s="10" t="s">
        <v>47</v>
      </c>
      <c r="D24" s="10"/>
      <c r="E24" s="1" t="s">
        <v>48</v>
      </c>
      <c r="F24" s="11">
        <v>1.303</v>
      </c>
      <c r="G24" s="12">
        <v>46.39</v>
      </c>
      <c r="H24" s="12">
        <f ca="1">ROUND(INDIRECT(ADDRESS(ROW()+(0), COLUMN()+(-2), 1))*INDIRECT(ADDRESS(ROW()+(0), COLUMN()+(-1), 1)), 2)</f>
        <v>60.45</v>
      </c>
    </row>
    <row r="25" spans="1:8" ht="13.50" thickBot="1" customHeight="1">
      <c r="A25" s="1" t="s">
        <v>49</v>
      </c>
      <c r="B25" s="1"/>
      <c r="C25" s="10" t="s">
        <v>50</v>
      </c>
      <c r="D25" s="10"/>
      <c r="E25" s="1" t="s">
        <v>51</v>
      </c>
      <c r="F25" s="11">
        <v>0.136</v>
      </c>
      <c r="G25" s="12">
        <v>62.1</v>
      </c>
      <c r="H25" s="12">
        <f ca="1">ROUND(INDIRECT(ADDRESS(ROW()+(0), COLUMN()+(-2), 1))*INDIRECT(ADDRESS(ROW()+(0), COLUMN()+(-1), 1)), 2)</f>
        <v>8.45</v>
      </c>
    </row>
    <row r="26" spans="1:8" ht="24.00" thickBot="1" customHeight="1">
      <c r="A26" s="1" t="s">
        <v>52</v>
      </c>
      <c r="B26" s="1"/>
      <c r="C26" s="10" t="s">
        <v>53</v>
      </c>
      <c r="D26" s="10"/>
      <c r="E26" s="1" t="s">
        <v>54</v>
      </c>
      <c r="F26" s="13">
        <v>0.543</v>
      </c>
      <c r="G26" s="14">
        <v>46.39</v>
      </c>
      <c r="H26" s="14">
        <f ca="1">ROUND(INDIRECT(ADDRESS(ROW()+(0), COLUMN()+(-2), 1))*INDIRECT(ADDRESS(ROW()+(0), COLUMN()+(-1), 1)), 2)</f>
        <v>25.19</v>
      </c>
    </row>
    <row r="27" spans="1:8" ht="13.50" thickBot="1" customHeight="1">
      <c r="A27" s="15"/>
      <c r="B27" s="15"/>
      <c r="C27" s="15"/>
      <c r="D27" s="15"/>
      <c r="E27" s="15"/>
      <c r="F27" s="9" t="s">
        <v>55</v>
      </c>
      <c r="G27" s="9"/>
      <c r="H27" s="17">
        <f ca="1">ROUND(SUM(INDIRECT(ADDRESS(ROW()+(-1), COLUMN()+(0), 1)),INDIRECT(ADDRESS(ROW()+(-2), COLUMN()+(0), 1)),INDIRECT(ADDRESS(ROW()+(-3), COLUMN()+(0), 1)),INDIRECT(ADDRESS(ROW()+(-4), COLUMN()+(0), 1)),INDIRECT(ADDRESS(ROW()+(-5), COLUMN()+(0), 1)),INDIRECT(ADDRESS(ROW()+(-6), COLUMN()+(0), 1))), 2)</f>
        <v>444.49</v>
      </c>
    </row>
    <row r="28" spans="1:8" ht="13.50" thickBot="1" customHeight="1">
      <c r="A28" s="15">
        <v>4</v>
      </c>
      <c r="B28" s="15"/>
      <c r="C28" s="15"/>
      <c r="D28" s="15"/>
      <c r="E28" s="18" t="s">
        <v>56</v>
      </c>
      <c r="F28" s="18"/>
      <c r="G28" s="15"/>
      <c r="H28" s="15"/>
    </row>
    <row r="29" spans="1:8" ht="13.50" thickBot="1" customHeight="1">
      <c r="A29" s="19"/>
      <c r="B29" s="19"/>
      <c r="C29" s="20" t="s">
        <v>57</v>
      </c>
      <c r="D29" s="20"/>
      <c r="E29" s="19" t="s">
        <v>58</v>
      </c>
      <c r="F29" s="13">
        <v>2</v>
      </c>
      <c r="G29" s="14">
        <f ca="1">ROUND(SUM(INDIRECT(ADDRESS(ROW()+(-2), COLUMN()+(1), 1)),INDIRECT(ADDRESS(ROW()+(-10), COLUMN()+(1), 1)),INDIRECT(ADDRESS(ROW()+(-13), COLUMN()+(1), 1))), 2)</f>
        <v>4429.61</v>
      </c>
      <c r="H29" s="14">
        <f ca="1">ROUND(INDIRECT(ADDRESS(ROW()+(0), COLUMN()+(-2), 1))*INDIRECT(ADDRESS(ROW()+(0), COLUMN()+(-1), 1))/100, 2)</f>
        <v>88.59</v>
      </c>
    </row>
    <row r="30" spans="1:8" ht="13.50" thickBot="1" customHeight="1">
      <c r="A30" s="8"/>
      <c r="B30" s="8"/>
      <c r="C30" s="8"/>
      <c r="D30" s="8"/>
      <c r="E30" s="8"/>
      <c r="F30" s="21" t="s">
        <v>59</v>
      </c>
      <c r="G30" s="21"/>
      <c r="H30" s="22">
        <f ca="1">ROUND(SUM(INDIRECT(ADDRESS(ROW()+(-1), COLUMN()+(0), 1)),INDIRECT(ADDRESS(ROW()+(-3), COLUMN()+(0), 1)),INDIRECT(ADDRESS(ROW()+(-11), COLUMN()+(0), 1)),INDIRECT(ADDRESS(ROW()+(-14), COLUMN()+(0), 1))), 2)</f>
        <v>4518.2</v>
      </c>
    </row>
  </sheetData>
  <mergeCells count="58">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F27:G27"/>
    <mergeCell ref="A28:B28"/>
    <mergeCell ref="C28:D28"/>
    <mergeCell ref="E28:F28"/>
    <mergeCell ref="A29:B29"/>
    <mergeCell ref="C29:D29"/>
    <mergeCell ref="A30:B30"/>
    <mergeCell ref="C30:D30"/>
    <mergeCell ref="F30:G30"/>
  </mergeCells>
  <pageMargins left="0.147638" right="0.147638" top="0.206693" bottom="0.206693" header="0.0" footer="0.0"/>
  <pageSetup paperSize="9" orientation="portrait"/>
  <rowBreaks count="0" manualBreakCount="0">
    </rowBreaks>
</worksheet>
</file>