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<sst xmlns="http://schemas.openxmlformats.org/spreadsheetml/2006/main" count="85" uniqueCount="85">
  <si>
    <t xml:space="preserve"/>
  </si>
  <si>
    <t xml:space="preserve">EHR015</t>
  </si>
  <si>
    <t xml:space="preserve">m²</t>
  </si>
  <si>
    <t xml:space="preserve">Losa nervada con casetón recuperable.</t>
  </si>
  <si>
    <r>
      <rPr>
        <sz val="8.25"/>
        <color rgb="FF000000"/>
        <rFont val="Arial"/>
        <family val="2"/>
      </rPr>
      <t xml:space="preserve">Losa nervada de hormigón armado con casetón recuperable, horizontal, con 15% de zonas macizas, con altura libre de planta de hasta 3 m, canto total 30 = 25+5 cm, realizado con hormigón H21, para un ambiente no severo, tamaño máximo del agregado 20 mm, consistencia blanda, premezclado en planta, y vaciado con bomba, volumen 0,18 m³/m², y acero AH 500 en zona de ábacos, nervios y vigas de borde, cuantía 19 kg/m²; nervios de hormigón "in situ" de 12 cm de espesor, intereje 70 cm; casetón recuperable de PVC, 64x70x25 cm; capa de compresión de 5 cm de espesor, con armadura de reparto formada por malla elaborada "in situ" 20x20 ø 6,3-6,3 de acero AH 500, separación 20x20 cm y 6,3 mm de diámetro; montaje y desmontaje de sistema de encofrado continuo, con acabado visto con textura lisa, formado por: superficie encofrante de tableros de madera tratada, reforzados con varillas y perfiles, amortizables en 20 usos; estructura soporte horizontal de sopandas metálicas y accesorios de montaje, amortizables en 150 usos y estructura soporte vertical de puntales metálicos, amortizables en 150 usos, en zonas macizas y montaje y desmontaje de sistema de encofrado continuo, formado por: superficie encofrante de casetones recuperables; estructura soporte horizontal de portasopandas y guías metálicas y accesorios de montaje, amortizables en 150 usos y estructura soporte vertical de puntales metálicos, amortizables en 150 usos, en zonas aligeradas. Incluso alambre de atar, separadores, líquido desencofrante, para evitar la adherencia del hormigón al encofrado y agente filmógeno, para el curado de hormigones y morteros. El precio incluye el corte, doblado y conformado de la armadura en taller de obra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</si>
  <si>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</si>
  <si>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</si>
  <si>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</si>
  <si>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</si>
  <si>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</si>
  <si>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</si>
  <si>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</si>
  <si>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mt08eft035a</t>
  </si>
  <si>
    <t xml:space="preserve">m²</t>
  </si>
  <si>
    <t xml:space="preserve">Tablero de madera tratada, de 30 mm de espesor, reforzado con varillas y perfiles, para encofrado de losa nervada con casetón recuperable, para dejar un acabado visto del hormigón.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</si>
  <si>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</si>
  <si>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</si>
  <si>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</si>
  <si>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mt08eva035</t>
  </si>
  <si>
    <t xml:space="preserve">m²</t>
  </si>
  <si>
    <t xml:space="preserve">Estructura soporte para encofrado de casetones recuperables, compuesta de: portasopandas y guías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</si>
  <si>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</si>
  <si>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</si>
  <si>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</si>
  <si>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</si>
  <si>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</si>
  <si>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</si>
  <si>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</si>
  <si>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</si>
  <si>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</si>
  <si>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mt08dba010a</t>
  </si>
  <si>
    <t xml:space="preserve">l</t>
  </si>
  <si>
    <t xml:space="preserve">Agente desmoldeante biodegradable en fase acuosa, para hormigones con acabado visto.</t>
  </si>
  <si>
    <t xml:space="preserve">mt07cre010b</t>
  </si>
  <si>
    <t xml:space="preserve">Ud</t>
  </si>
  <si>
    <t xml:space="preserve">Casetón recuperable de PVC, 64x70x25 cm. Incluso piezas especiales.</t>
  </si>
  <si>
    <t xml:space="preserve">mt07aco020g</t>
  </si>
  <si>
    <t xml:space="preserve">Ud</t>
  </si>
  <si>
    <t xml:space="preserve">Separador homologado para losas nervadas.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</si>
  <si>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</si>
  <si>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</si>
  <si>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</si>
  <si>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</si>
  <si>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</si>
  <si>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</si>
  <si>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mt07ame131c</t>
  </si>
  <si>
    <t xml:space="preserve">m²</t>
  </si>
  <si>
    <t xml:space="preserve">Malla elaborada "in situ" 20x20 ø 6,3-6,3 de acero CA-50 (fy=500 MPa), equivalente a AH 500 según CBH 87, separación 20x20 cm y 6,3 mm de diámetro.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</si>
  <si>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</si>
  <si>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</si>
  <si>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</si>
  <si>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mt08cur010a</t>
  </si>
  <si>
    <t xml:space="preserve">l</t>
  </si>
  <si>
    <t xml:space="preserve">Agente filmógeno, para el curado de hormigones y morteros, con acabado visto.</t>
  </si>
  <si>
    <t xml:space="preserve">Subtotal materiales:</t>
  </si>
  <si>
    <t xml:space="preserve">Equipo y herramienta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</si>
  <si>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</si>
  <si>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</si>
  <si>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</si>
  <si>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</si>
  <si>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</si>
  <si>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</si>
  <si>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</si>
  <si>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</si>
  <si>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</si>
  <si>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</si>
  <si>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1ª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</si>
  <si>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</si>
  <si>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</si>
  <si>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</si>
  <si>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</si>
  <si>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</si>
  <si>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</si>
  <si>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</si>
  <si>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</si>
  <si>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</si>
  <si>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</si>
  <si>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</si>
  <si>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</si>
  <si>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</si>
  <si>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</si>
  <si>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</si>
  <si>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</si>
  <si>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25,87Bs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</si>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</sst>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6.29" customWidth="1"/>
    <col min="5" max="5" width="68.00" customWidth="1"/>
    <col min="6" max="6" width="14.28" customWidth="1"/>
    <col min="7" max="7" width="15.8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50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0.008</v>
      </c>
      <c r="G10" s="12">
        <v>481.99</v>
      </c>
      <c r="H10" s="12">
        <f ca="1">ROUND(INDIRECT(ADDRESS(ROW()+(0), COLUMN()+(-2), 1))*INDIRECT(ADDRESS(ROW()+(0), COLUMN()+(-1), 1)), 2)</f>
        <v>3.86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0.001</v>
      </c>
      <c r="G11" s="12">
        <v>794.23</v>
      </c>
      <c r="H11" s="12">
        <f ca="1">ROUND(INDIRECT(ADDRESS(ROW()+(0), COLUMN()+(-2), 1))*INDIRECT(ADDRESS(ROW()+(0), COLUMN()+(-1), 1)), 2)</f>
        <v>0.79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0.006</v>
      </c>
      <c r="G12" s="12">
        <v>887.66</v>
      </c>
      <c r="H12" s="12">
        <f ca="1">ROUND(INDIRECT(ADDRESS(ROW()+(0), COLUMN()+(-2), 1))*INDIRECT(ADDRESS(ROW()+(0), COLUMN()+(-1), 1)), 2)</f>
        <v>5.33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0.027</v>
      </c>
      <c r="G13" s="12">
        <v>145.86</v>
      </c>
      <c r="H13" s="12">
        <f ca="1">ROUND(INDIRECT(ADDRESS(ROW()+(0), COLUMN()+(-2), 1))*INDIRECT(ADDRESS(ROW()+(0), COLUMN()+(-1), 1)), 2)</f>
        <v>3.94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0.001</v>
      </c>
      <c r="G14" s="12">
        <v>2768.11</v>
      </c>
      <c r="H14" s="12">
        <f ca="1">ROUND(INDIRECT(ADDRESS(ROW()+(0), COLUMN()+(-2), 1))*INDIRECT(ADDRESS(ROW()+(0), COLUMN()+(-1), 1)), 2)</f>
        <v>2.77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0.006</v>
      </c>
      <c r="G15" s="12">
        <v>68.13</v>
      </c>
      <c r="H15" s="12">
        <f ca="1">ROUND(INDIRECT(ADDRESS(ROW()+(0), COLUMN()+(-2), 1))*INDIRECT(ADDRESS(ROW()+(0), COLUMN()+(-1), 1)), 2)</f>
        <v>0.41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0.002</v>
      </c>
      <c r="G16" s="12">
        <v>35.73</v>
      </c>
      <c r="H16" s="12">
        <f ca="1">ROUND(INDIRECT(ADDRESS(ROW()+(0), COLUMN()+(-2), 1))*INDIRECT(ADDRESS(ROW()+(0), COLUMN()+(-1), 1)), 2)</f>
        <v>0.07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0.035</v>
      </c>
      <c r="G17" s="12">
        <v>478.81</v>
      </c>
      <c r="H17" s="12">
        <f ca="1">ROUND(INDIRECT(ADDRESS(ROW()+(0), COLUMN()+(-2), 1))*INDIRECT(ADDRESS(ROW()+(0), COLUMN()+(-1), 1)), 2)</f>
        <v>16.76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1.2</v>
      </c>
      <c r="G18" s="12">
        <v>0.49</v>
      </c>
      <c r="H18" s="12">
        <f ca="1">ROUND(INDIRECT(ADDRESS(ROW()+(0), COLUMN()+(-2), 1))*INDIRECT(ADDRESS(ROW()+(0), COLUMN()+(-1), 1)), 2)</f>
        <v>0.59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19.95</v>
      </c>
      <c r="G19" s="12">
        <v>8.83</v>
      </c>
      <c r="H19" s="12">
        <f ca="1">ROUND(INDIRECT(ADDRESS(ROW()+(0), COLUMN()+(-2), 1))*INDIRECT(ADDRESS(ROW()+(0), COLUMN()+(-1), 1)), 2)</f>
        <v>176.16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0.19</v>
      </c>
      <c r="G20" s="12">
        <v>11.68</v>
      </c>
      <c r="H20" s="12">
        <f ca="1">ROUND(INDIRECT(ADDRESS(ROW()+(0), COLUMN()+(-2), 1))*INDIRECT(ADDRESS(ROW()+(0), COLUMN()+(-1), 1)), 2)</f>
        <v>2.22</v>
      </c>
    </row>
    <row r="21" spans="1:8" ht="34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1.1</v>
      </c>
      <c r="G21" s="12">
        <v>21.63</v>
      </c>
      <c r="H21" s="12">
        <f ca="1">ROUND(INDIRECT(ADDRESS(ROW()+(0), COLUMN()+(-2), 1))*INDIRECT(ADDRESS(ROW()+(0), COLUMN()+(-1), 1)), 2)</f>
        <v>23.79</v>
      </c>
    </row>
    <row r="22" spans="1:8" ht="34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0.189</v>
      </c>
      <c r="G22" s="12">
        <v>803.63</v>
      </c>
      <c r="H22" s="12">
        <f ca="1">ROUND(INDIRECT(ADDRESS(ROW()+(0), COLUMN()+(-2), 1))*INDIRECT(ADDRESS(ROW()+(0), COLUMN()+(-1), 1)), 2)</f>
        <v>151.89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0.15</v>
      </c>
      <c r="G23" s="14">
        <v>25.15</v>
      </c>
      <c r="H23" s="14">
        <f ca="1">ROUND(INDIRECT(ADDRESS(ROW()+(0), COLUMN()+(-2), 1))*INDIRECT(ADDRESS(ROW()+(0), COLUMN()+(-1), 1)), 2)</f>
        <v>3.77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392.35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0.017</v>
      </c>
      <c r="G26" s="14">
        <v>1256.67</v>
      </c>
      <c r="H26" s="14">
        <f ca="1">ROUND(INDIRECT(ADDRESS(ROW()+(0), COLUMN()+(-2), 1))*INDIRECT(ADDRESS(ROW()+(0), COLUMN()+(-1), 1)), 2)</f>
        <v>21.36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1))), 2)</f>
        <v>21.36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0.578</v>
      </c>
      <c r="G29" s="12">
        <v>62.1</v>
      </c>
      <c r="H29" s="12">
        <f ca="1">ROUND(INDIRECT(ADDRESS(ROW()+(0), COLUMN()+(-2), 1))*INDIRECT(ADDRESS(ROW()+(0), COLUMN()+(-1), 1)), 2)</f>
        <v>35.89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0.578</v>
      </c>
      <c r="G30" s="12">
        <v>46.39</v>
      </c>
      <c r="H30" s="12">
        <f ca="1">ROUND(INDIRECT(ADDRESS(ROW()+(0), COLUMN()+(-2), 1))*INDIRECT(ADDRESS(ROW()+(0), COLUMN()+(-1), 1)), 2)</f>
        <v>26.81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0.251</v>
      </c>
      <c r="G31" s="12">
        <v>62.1</v>
      </c>
      <c r="H31" s="12">
        <f ca="1">ROUND(INDIRECT(ADDRESS(ROW()+(0), COLUMN()+(-2), 1))*INDIRECT(ADDRESS(ROW()+(0), COLUMN()+(-1), 1)), 2)</f>
        <v>15.59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0.272</v>
      </c>
      <c r="G32" s="12">
        <v>46.39</v>
      </c>
      <c r="H32" s="12">
        <f ca="1">ROUND(INDIRECT(ADDRESS(ROW()+(0), COLUMN()+(-2), 1))*INDIRECT(ADDRESS(ROW()+(0), COLUMN()+(-1), 1)), 2)</f>
        <v>12.62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0.011</v>
      </c>
      <c r="G33" s="12">
        <v>62.1</v>
      </c>
      <c r="H33" s="12">
        <f ca="1">ROUND(INDIRECT(ADDRESS(ROW()+(0), COLUMN()+(-2), 1))*INDIRECT(ADDRESS(ROW()+(0), COLUMN()+(-1), 1)), 2)</f>
        <v>0.68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3">
        <v>0.043</v>
      </c>
      <c r="G34" s="14">
        <v>46.39</v>
      </c>
      <c r="H34" s="14">
        <f ca="1">ROUND(INDIRECT(ADDRESS(ROW()+(0), COLUMN()+(-2), 1))*INDIRECT(ADDRESS(ROW()+(0), COLUMN()+(-1), 1)), 2)</f>
        <v>1.99</v>
      </c>
    </row>
    <row r="35" spans="1:8" ht="13.50" thickBot="1" customHeight="1">
      <c r="A35" s="15"/>
      <c r="B35" s="15"/>
      <c r="C35" s="15"/>
      <c r="D35" s="15"/>
      <c r="E35" s="15"/>
      <c r="F35" s="9" t="s">
        <v>79</v>
      </c>
      <c r="G35" s="9"/>
      <c r="H3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93.58</v>
      </c>
    </row>
    <row r="36" spans="1:8" ht="13.50" thickBot="1" customHeight="1">
      <c r="A36" s="15">
        <v>4</v>
      </c>
      <c r="B36" s="15"/>
      <c r="C36" s="15"/>
      <c r="D36" s="15"/>
      <c r="E36" s="18" t="s">
        <v>80</v>
      </c>
      <c r="F36" s="18"/>
      <c r="G36" s="15"/>
      <c r="H36" s="15"/>
    </row>
    <row r="37" spans="1:8" ht="13.50" thickBot="1" customHeight="1">
      <c r="A37" s="19"/>
      <c r="B37" s="19"/>
      <c r="C37" s="20" t="s">
        <v>81</v>
      </c>
      <c r="D37" s="20"/>
      <c r="E37" s="19" t="s">
        <v>82</v>
      </c>
      <c r="F37" s="13">
        <v>2</v>
      </c>
      <c r="G37" s="14">
        <f ca="1">ROUND(SUM(INDIRECT(ADDRESS(ROW()+(-2), COLUMN()+(1), 1)),INDIRECT(ADDRESS(ROW()+(-10), COLUMN()+(1), 1)),INDIRECT(ADDRESS(ROW()+(-13), COLUMN()+(1), 1))), 2)</f>
        <v>507.29</v>
      </c>
      <c r="H37" s="14">
        <f ca="1">ROUND(INDIRECT(ADDRESS(ROW()+(0), COLUMN()+(-2), 1))*INDIRECT(ADDRESS(ROW()+(0), COLUMN()+(-1), 1))/100, 2)</f>
        <v>10.15</v>
      </c>
    </row>
    <row r="38" spans="1:8" ht="13.50" thickBot="1" customHeight="1">
      <c r="A38" s="21" t="s">
        <v>83</v>
      </c>
      <c r="B38" s="21"/>
      <c r="C38" s="22"/>
      <c r="D38" s="22"/>
      <c r="E38" s="23"/>
      <c r="F38" s="24" t="s">
        <v>84</v>
      </c>
      <c r="G38" s="25"/>
      <c r="H38" s="26">
        <f ca="1">ROUND(SUM(INDIRECT(ADDRESS(ROW()+(-1), COLUMN()+(0), 1)),INDIRECT(ADDRESS(ROW()+(-3), COLUMN()+(0), 1)),INDIRECT(ADDRESS(ROW()+(-11), COLUMN()+(0), 1)),INDIRECT(ADDRESS(ROW()+(-14), COLUMN()+(0), 1))), 2)</f>
        <v>517.44</v>
      </c>
    </row>
  </sheetData>
  <mergeCells count="7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F35:G35"/>
    <mergeCell ref="A36:B36"/>
    <mergeCell ref="C36:D36"/>
    <mergeCell ref="E36:F36"/>
    <mergeCell ref="A37:B37"/>
    <mergeCell ref="C37:D37"/>
    <mergeCell ref="A38:E38"/>
    <mergeCell ref="F38:G38"/>
  </mergeCells>
  <pageMargins left="0.147638" right="0.147638" top="0.206693" bottom="0.206693" header="0.0" footer="0.0"/>
  <pageSetup paperSize="9" orientation="portrait"/>
  <rowBreaks count="0" manualBreakCount="0">
    </rowBreaks>
</worksheet>
</file>