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<sst xmlns="http://schemas.openxmlformats.org/spreadsheetml/2006/main" count="37" uniqueCount="37">
  <si>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</si>
  <si>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RSB011</t>
  </si>
  <si>
    <t xml:space="preserve">m²</t>
  </si>
  <si>
    <t xml:space="preserve">Contrapiso de mortero liviano de cemento.</t>
  </si>
  <si>
    <r>
      <rPr>
        <sz val="8.25"/>
        <color rgb="FF000000"/>
        <rFont val="Arial"/>
        <family val="2"/>
      </rPr>
      <t xml:space="preserve">Contrapiso interior, de 35 mm de espesor, de mortero ligero, con resistencia a compresión de 12 N/mm², resistencia a flexión de 3 N/mm², aplicado manualmente, sobre lámina de aislamiento para formación de piso flotante. Incluso banda de panel rígido de poliestireno expandido para la preparación de las juntas perimetrales de dilatación. El precio no incluye la lámina de aislamiento.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</si>
  <si>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</si>
  <si>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</si>
  <si>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</si>
  <si>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</si>
  <si>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</si>
  <si>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</si>
  <si>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</si>
  <si>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mt16pea020a</t>
  </si>
  <si>
    <t xml:space="preserve">m²</t>
  </si>
  <si>
    <t xml:space="preserve">Panel rígido de poliestireno expandido, mecanizado lateral recto, de 10 mm de espesor, resistencia térmica 0,25 m²K/W, conductividad térmica 0,036 W/(mK), para junta de dilatación.</t>
  </si>
  <si>
    <t xml:space="preserve">mt09mcp200g</t>
  </si>
  <si>
    <t xml:space="preserve">kg</t>
  </si>
  <si>
    <t xml:space="preserve">Mortero ligero, con resistencia a compresión de 12 N/mm², resistencia a flexión de 3 N/mm², compuesto por cementos, aditivos, agregados y granulados de corcho seleccionados, densidad 1500 kg/m³, para espesores hasta 5 cm, usado en nivelación de pisos.</t>
  </si>
  <si>
    <t xml:space="preserve">Subtotal materiales:</t>
  </si>
  <si>
    <t xml:space="preserve">Equipo y herramienta</t>
  </si>
  <si>
    <t xml:space="preserve">mq06hor010</t>
  </si>
  <si>
    <t xml:space="preserve">h</t>
  </si>
  <si>
    <t xml:space="preserve">Hormigonera eléctrica con una capacidad de amasado de 160 l.</t>
  </si>
  <si>
    <t xml:space="preserve">Subtotal equipo y herramienta:</t>
  </si>
  <si>
    <t xml:space="preserve">Mano de obra</t>
  </si>
  <si>
    <t xml:space="preserve">mo020</t>
  </si>
  <si>
    <t xml:space="preserve">h</t>
  </si>
  <si>
    <t xml:space="preserve">Especialista de construcción.</t>
  </si>
  <si>
    <t xml:space="preserve">mo113</t>
  </si>
  <si>
    <t xml:space="preserve">h</t>
  </si>
  <si>
    <t xml:space="preserve">Ayudante 2ª de construcción.</t>
  </si>
  <si>
    <t xml:space="preserve">Subtotal mano de obra:</t>
  </si>
  <si>
    <t xml:space="preserve">Herramienta menor</t>
  </si>
  <si>
    <t xml:space="preserve">%</t>
  </si>
  <si>
    <t xml:space="preserve">Herramienta menor</t>
  </si>
  <si>
    <t xml:space="preserve">Coste de mantenimiento decenal: 6,69Bs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</si>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</sst>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68.00" customWidth="1"/>
    <col min="6" max="6" width="15.64" customWidth="1"/>
    <col min="7" max="7" width="14.4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8.76</v>
      </c>
      <c r="H10" s="12">
        <f ca="1">ROUND(INDIRECT(ADDRESS(ROW()+(0), COLUMN()+(-2), 1))*INDIRECT(ADDRESS(ROW()+(0), COLUMN()+(-1), 1)), 2)</f>
        <v>0.88</v>
      </c>
    </row>
    <row r="11" spans="1:8" ht="45.00" thickBot="1" customHeight="1">
      <c r="A11" s="1" t="s">
        <v>15</v>
      </c>
      <c r="B11" s="1"/>
      <c r="C11" s="10" t="s">
        <v>16</v>
      </c>
      <c r="D11" s="10"/>
      <c r="E11" s="1" t="s">
        <v>17</v>
      </c>
      <c r="F11" s="13">
        <v>47.25</v>
      </c>
      <c r="G11" s="14">
        <v>3.11</v>
      </c>
      <c r="H11" s="14">
        <f ca="1">ROUND(INDIRECT(ADDRESS(ROW()+(0), COLUMN()+(-2), 1))*INDIRECT(ADDRESS(ROW()+(0), COLUMN()+(-1), 1)), 2)</f>
        <v>146.95</v>
      </c>
    </row>
    <row r="12" spans="1:8" ht="13.50" thickBot="1" customHeight="1">
      <c r="A12" s="15"/>
      <c r="B12" s="15"/>
      <c r="C12" s="15"/>
      <c r="D12" s="15"/>
      <c r="E12" s="15"/>
      <c r="F12" s="9" t="s">
        <v>18</v>
      </c>
      <c r="G12" s="9"/>
      <c r="H12" s="17">
        <f ca="1">ROUND(SUM(INDIRECT(ADDRESS(ROW()+(-1), COLUMN()+(0), 1)),INDIRECT(ADDRESS(ROW()+(-2), COLUMN()+(0), 1))), 2)</f>
        <v>147.83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0.006</v>
      </c>
      <c r="G14" s="14">
        <v>22.77</v>
      </c>
      <c r="H14" s="14">
        <f ca="1">ROUND(INDIRECT(ADDRESS(ROW()+(0), COLUMN()+(-2), 1))*INDIRECT(ADDRESS(ROW()+(0), COLUMN()+(-1), 1)), 2)</f>
        <v>0.14</v>
      </c>
    </row>
    <row r="15" spans="1:8" ht="13.50" thickBot="1" customHeight="1">
      <c r="A15" s="15"/>
      <c r="B15" s="15"/>
      <c r="C15" s="15"/>
      <c r="D15" s="15"/>
      <c r="E15" s="15"/>
      <c r="F15" s="9" t="s">
        <v>23</v>
      </c>
      <c r="G15" s="9"/>
      <c r="H15" s="17">
        <f ca="1">ROUND(SUM(INDIRECT(ADDRESS(ROW()+(-1), COLUMN()+(0), 1))), 2)</f>
        <v>0.14</v>
      </c>
    </row>
    <row r="16" spans="1:8" ht="13.50" thickBot="1" customHeight="1">
      <c r="A16" s="15">
        <v>3</v>
      </c>
      <c r="B16" s="15"/>
      <c r="C16" s="15"/>
      <c r="D16" s="15"/>
      <c r="E16" s="18" t="s">
        <v>24</v>
      </c>
      <c r="F16" s="18"/>
      <c r="G16" s="15"/>
      <c r="H16" s="15"/>
    </row>
    <row r="17" spans="1:8" ht="13.50" thickBot="1" customHeight="1">
      <c r="A17" s="1" t="s">
        <v>25</v>
      </c>
      <c r="B17" s="1"/>
      <c r="C17" s="10" t="s">
        <v>26</v>
      </c>
      <c r="D17" s="10"/>
      <c r="E17" s="1" t="s">
        <v>27</v>
      </c>
      <c r="F17" s="11">
        <v>0.157</v>
      </c>
      <c r="G17" s="12">
        <v>59.67</v>
      </c>
      <c r="H17" s="12">
        <f ca="1">ROUND(INDIRECT(ADDRESS(ROW()+(0), COLUMN()+(-2), 1))*INDIRECT(ADDRESS(ROW()+(0), COLUMN()+(-1), 1)), 2)</f>
        <v>9.37</v>
      </c>
    </row>
    <row r="18" spans="1:8" ht="13.50" thickBot="1" customHeight="1">
      <c r="A18" s="1" t="s">
        <v>28</v>
      </c>
      <c r="B18" s="1"/>
      <c r="C18" s="10" t="s">
        <v>29</v>
      </c>
      <c r="D18" s="10"/>
      <c r="E18" s="1" t="s">
        <v>30</v>
      </c>
      <c r="F18" s="13">
        <v>0.157</v>
      </c>
      <c r="G18" s="14">
        <v>42.97</v>
      </c>
      <c r="H18" s="14">
        <f ca="1">ROUND(INDIRECT(ADDRESS(ROW()+(0), COLUMN()+(-2), 1))*INDIRECT(ADDRESS(ROW()+(0), COLUMN()+(-1), 1)), 2)</f>
        <v>6.75</v>
      </c>
    </row>
    <row r="19" spans="1:8" ht="13.50" thickBot="1" customHeight="1">
      <c r="A19" s="15"/>
      <c r="B19" s="15"/>
      <c r="C19" s="15"/>
      <c r="D19" s="15"/>
      <c r="E19" s="15"/>
      <c r="F19" s="9" t="s">
        <v>31</v>
      </c>
      <c r="G19" s="9"/>
      <c r="H19" s="17">
        <f ca="1">ROUND(SUM(INDIRECT(ADDRESS(ROW()+(-1), COLUMN()+(0), 1)),INDIRECT(ADDRESS(ROW()+(-2), COLUMN()+(0), 1))), 2)</f>
        <v>16.12</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3">
        <v>2</v>
      </c>
      <c r="G21" s="14">
        <f ca="1">ROUND(SUM(INDIRECT(ADDRESS(ROW()+(-2), COLUMN()+(1), 1)),INDIRECT(ADDRESS(ROW()+(-6), COLUMN()+(1), 1)),INDIRECT(ADDRESS(ROW()+(-9), COLUMN()+(1), 1))), 2)</f>
        <v>164.09</v>
      </c>
      <c r="H21" s="14">
        <f ca="1">ROUND(INDIRECT(ADDRESS(ROW()+(0), COLUMN()+(-2), 1))*INDIRECT(ADDRESS(ROW()+(0), COLUMN()+(-1), 1))/100, 2)</f>
        <v>3.28</v>
      </c>
    </row>
    <row r="22" spans="1:8" ht="13.50" thickBot="1" customHeight="1">
      <c r="A22" s="21" t="s">
        <v>35</v>
      </c>
      <c r="B22" s="21"/>
      <c r="C22" s="22"/>
      <c r="D22" s="22"/>
      <c r="E22" s="23"/>
      <c r="F22" s="24" t="s">
        <v>36</v>
      </c>
      <c r="G22" s="25"/>
      <c r="H22" s="26">
        <f ca="1">ROUND(SUM(INDIRECT(ADDRESS(ROW()+(-1), COLUMN()+(0), 1)),INDIRECT(ADDRESS(ROW()+(-3), COLUMN()+(0), 1)),INDIRECT(ADDRESS(ROW()+(-7), COLUMN()+(0), 1)),INDIRECT(ADDRESS(ROW()+(-10), COLUMN()+(0), 1))), 2)</f>
        <v>167.37</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