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<sst xmlns="http://schemas.openxmlformats.org/spreadsheetml/2006/main" count="69" uniqueCount="69">
  <si>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</si>
  <si>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NCB010</t>
  </si>
  <si>
    <t xml:space="preserve">Ud</t>
  </si>
  <si>
    <t xml:space="preserve">Bancada flotante antivibración, de hormigón armado, para apoyo de maquinaria.</t>
  </si>
  <si>
    <r>
      <rPr>
        <sz val="8.25"/>
        <color rgb="FF000000"/>
        <rFont val="Arial"/>
        <family val="2"/>
      </rPr>
      <t xml:space="preserve">Bancada continua flotante antivibración, de hormigón armado, para apoyo de maquinaria, de 150x100x16 cm, compuesta de hormigón H21, para un ambiente no severo, tamaño máximo del agregado 20 mm, consistencia blanda, premezclado en planta, y vaciado con bomba, malla elaborada "in situ" 20x20 ø 6,3-6,3 de acero AH 500, separación 20x20 cm y 6,3 mm de diámetro, sobre una lámina de espuma de polietileno de alta densidad, de 3 mm de espesor, apoyada sobre paneles antivibración de fibra de vidrio moldeada con ligante sintético, de 50 mm de espesor. Incluso capa separadora de film de polietileno de 0,05 mm de espesor y encofrado perimetral de ladrillo cerámico hueco.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</si>
  <si>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</si>
  <si>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</si>
  <si>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</si>
  <si>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</si>
  <si>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</si>
  <si>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</si>
  <si>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</si>
  <si>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mt16png010a</t>
  </si>
  <si>
    <t xml:space="preserve">m²</t>
  </si>
  <si>
    <t xml:space="preserve">Film de polietileno de 0,05 mm de espesor y 46 g/m² de masa superficial.</t>
  </si>
  <si>
    <t xml:space="preserve">mt04lvc010h</t>
  </si>
  <si>
    <t xml:space="preserve">Ud</t>
  </si>
  <si>
    <t xml:space="preserve">Ladrillo cerámico hueco doble, para revestir, 33x16x9 cm, densidad 810 kg/m³.</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</si>
  <si>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</si>
  <si>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</si>
  <si>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</si>
  <si>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</si>
  <si>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</si>
  <si>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t>
  </si>
  <si>
    <t xml:space="preserve">mt16pnc020a</t>
  </si>
  <si>
    <t xml:space="preserve">m²</t>
  </si>
  <si>
    <t xml:space="preserve">Lámina de espuma de polietileno de alta densidad de 3 mm de espesor; proporcionando una reducción del nivel global de presión de ruido de impactos de 16 dB.</t>
  </si>
  <si>
    <t xml:space="preserve">mt16pnc010a</t>
  </si>
  <si>
    <t xml:space="preserve">m</t>
  </si>
  <si>
    <t xml:space="preserve">Cinta viscoelástica autoadhesiva, con autoprotección de aluminio, de 50 mm de anchura y de 1,5 mm de espesor, para sellado de juntas.</t>
  </si>
  <si>
    <t xml:space="preserve">mt16avg070a</t>
  </si>
  <si>
    <t xml:space="preserve">Ud</t>
  </si>
  <si>
    <t xml:space="preserve">Panel antivibración de fibra de vidrio moldeada con ligante sintético, de 1150x550x50 mm y 2000 kg/cm² de carga máxima a compresión.</t>
  </si>
  <si>
    <t xml:space="preserve">mt07ame131c</t>
  </si>
  <si>
    <t xml:space="preserve">m²</t>
  </si>
  <si>
    <t xml:space="preserve">Malla elaborada "in situ" 20x20 ø 6,3-6,3 de acero CA-50 (fy=500 MPa), equivalente a AH 500 según CBH 87, separación 20x20 cm y 6,3 mm de diámetro.</t>
  </si>
  <si>
    <t xml:space="preserve">mt10haf120bi</t>
  </si>
  <si>
    <t xml:space="preserve">m³</t>
  </si>
  <si>
    <t xml:space="preserve">Hormigón H21, para un ambiente no severo, tamaño máximo del agregado 20 mm, consistencia blanda, con un asentamiento de 6 a 9 cm, medido con el cono de Abrams, premezclado en planta, según CBH 87.</t>
  </si>
  <si>
    <t xml:space="preserve">Subtotal materiales:</t>
  </si>
  <si>
    <t xml:space="preserve">Equipo y herramienta</t>
  </si>
  <si>
    <t xml:space="preserve">mq06bhe010</t>
  </si>
  <si>
    <t xml:space="preserve">h</t>
  </si>
  <si>
    <t xml:space="preserve">Camión bomba estacionado en obra, para bombeo de hormigón.</t>
  </si>
  <si>
    <t xml:space="preserve">Subtotal equipo y herramienta:</t>
  </si>
  <si>
    <t xml:space="preserve">Mano de obra</t>
  </si>
  <si>
    <t xml:space="preserve">mo042</t>
  </si>
  <si>
    <t xml:space="preserve">h</t>
  </si>
  <si>
    <t xml:space="preserve">Maestro hormigonero.</t>
  </si>
  <si>
    <t xml:space="preserve">mo089</t>
  </si>
  <si>
    <t xml:space="preserve">h</t>
  </si>
  <si>
    <t xml:space="preserve">Ayudante 1ª de hormigonero.</t>
  </si>
  <si>
    <t xml:space="preserve">mo020</t>
  </si>
  <si>
    <t xml:space="preserve">h</t>
  </si>
  <si>
    <t xml:space="preserve">Especialista de construcción.</t>
  </si>
  <si>
    <t xml:space="preserve">mo113</t>
  </si>
  <si>
    <t xml:space="preserve">h</t>
  </si>
  <si>
    <t xml:space="preserve">Ayudante 2ª de construcción.</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</si>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</sst>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0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1.575</v>
      </c>
      <c r="G10" s="12">
        <v>1.62</v>
      </c>
      <c r="H10" s="12">
        <f ca="1">ROUND(INDIRECT(ADDRESS(ROW()+(0), COLUMN()+(-2), 1))*INDIRECT(ADDRESS(ROW()+(0), COLUMN()+(-1), 1)), 2)</f>
        <v>2.55</v>
      </c>
    </row>
    <row r="11" spans="1:8" ht="13.50" thickBot="1" customHeight="1">
      <c r="A11" s="1" t="s">
        <v>15</v>
      </c>
      <c r="B11" s="1"/>
      <c r="C11" s="10" t="s">
        <v>16</v>
      </c>
      <c r="D11" s="10"/>
      <c r="E11" s="1" t="s">
        <v>17</v>
      </c>
      <c r="F11" s="11">
        <v>14.706</v>
      </c>
      <c r="G11" s="12">
        <v>4.55</v>
      </c>
      <c r="H11" s="12">
        <f ca="1">ROUND(INDIRECT(ADDRESS(ROW()+(0), COLUMN()+(-2), 1))*INDIRECT(ADDRESS(ROW()+(0), COLUMN()+(-1), 1)), 2)</f>
        <v>66.91</v>
      </c>
    </row>
    <row r="12" spans="1:8" ht="13.50" thickBot="1" customHeight="1">
      <c r="A12" s="1" t="s">
        <v>18</v>
      </c>
      <c r="B12" s="1"/>
      <c r="C12" s="10" t="s">
        <v>19</v>
      </c>
      <c r="D12" s="10"/>
      <c r="E12" s="1" t="s">
        <v>20</v>
      </c>
      <c r="F12" s="11">
        <v>0.004</v>
      </c>
      <c r="G12" s="12">
        <v>11.61</v>
      </c>
      <c r="H12" s="12">
        <f ca="1">ROUND(INDIRECT(ADDRESS(ROW()+(0), COLUMN()+(-2), 1))*INDIRECT(ADDRESS(ROW()+(0), COLUMN()+(-1), 1)), 2)</f>
        <v>0.05</v>
      </c>
    </row>
    <row r="13" spans="1:8" ht="24.00" thickBot="1" customHeight="1">
      <c r="A13" s="1" t="s">
        <v>21</v>
      </c>
      <c r="B13" s="1"/>
      <c r="C13" s="10" t="s">
        <v>22</v>
      </c>
      <c r="D13" s="10"/>
      <c r="E13" s="1" t="s">
        <v>23</v>
      </c>
      <c r="F13" s="11">
        <v>0.012</v>
      </c>
      <c r="G13" s="12">
        <v>400.66</v>
      </c>
      <c r="H13" s="12">
        <f ca="1">ROUND(INDIRECT(ADDRESS(ROW()+(0), COLUMN()+(-2), 1))*INDIRECT(ADDRESS(ROW()+(0), COLUMN()+(-1), 1)), 2)</f>
        <v>4.81</v>
      </c>
    </row>
    <row r="14" spans="1:8" ht="34.50" thickBot="1" customHeight="1">
      <c r="A14" s="1" t="s">
        <v>24</v>
      </c>
      <c r="B14" s="1"/>
      <c r="C14" s="10" t="s">
        <v>25</v>
      </c>
      <c r="D14" s="10"/>
      <c r="E14" s="1" t="s">
        <v>26</v>
      </c>
      <c r="F14" s="11">
        <v>1.575</v>
      </c>
      <c r="G14" s="12">
        <v>4.99</v>
      </c>
      <c r="H14" s="12">
        <f ca="1">ROUND(INDIRECT(ADDRESS(ROW()+(0), COLUMN()+(-2), 1))*INDIRECT(ADDRESS(ROW()+(0), COLUMN()+(-1), 1)), 2)</f>
        <v>7.86</v>
      </c>
    </row>
    <row r="15" spans="1:8" ht="24.00" thickBot="1" customHeight="1">
      <c r="A15" s="1" t="s">
        <v>27</v>
      </c>
      <c r="B15" s="1"/>
      <c r="C15" s="10" t="s">
        <v>28</v>
      </c>
      <c r="D15" s="10"/>
      <c r="E15" s="1" t="s">
        <v>29</v>
      </c>
      <c r="F15" s="11">
        <v>0.158</v>
      </c>
      <c r="G15" s="12">
        <v>7.57</v>
      </c>
      <c r="H15" s="12">
        <f ca="1">ROUND(INDIRECT(ADDRESS(ROW()+(0), COLUMN()+(-2), 1))*INDIRECT(ADDRESS(ROW()+(0), COLUMN()+(-1), 1)), 2)</f>
        <v>1.2</v>
      </c>
    </row>
    <row r="16" spans="1:8" ht="24.00" thickBot="1" customHeight="1">
      <c r="A16" s="1" t="s">
        <v>30</v>
      </c>
      <c r="B16" s="1"/>
      <c r="C16" s="10" t="s">
        <v>31</v>
      </c>
      <c r="D16" s="10"/>
      <c r="E16" s="1" t="s">
        <v>32</v>
      </c>
      <c r="F16" s="11">
        <v>2.609</v>
      </c>
      <c r="G16" s="12">
        <v>116.38</v>
      </c>
      <c r="H16" s="12">
        <f ca="1">ROUND(INDIRECT(ADDRESS(ROW()+(0), COLUMN()+(-2), 1))*INDIRECT(ADDRESS(ROW()+(0), COLUMN()+(-1), 1)), 2)</f>
        <v>303.64</v>
      </c>
    </row>
    <row r="17" spans="1:8" ht="34.50" thickBot="1" customHeight="1">
      <c r="A17" s="1" t="s">
        <v>33</v>
      </c>
      <c r="B17" s="1"/>
      <c r="C17" s="10" t="s">
        <v>34</v>
      </c>
      <c r="D17" s="10"/>
      <c r="E17" s="1" t="s">
        <v>35</v>
      </c>
      <c r="F17" s="11">
        <v>1.65</v>
      </c>
      <c r="G17" s="12">
        <v>21.51</v>
      </c>
      <c r="H17" s="12">
        <f ca="1">ROUND(INDIRECT(ADDRESS(ROW()+(0), COLUMN()+(-2), 1))*INDIRECT(ADDRESS(ROW()+(0), COLUMN()+(-1), 1)), 2)</f>
        <v>35.49</v>
      </c>
    </row>
    <row r="18" spans="1:8" ht="34.50" thickBot="1" customHeight="1">
      <c r="A18" s="1" t="s">
        <v>36</v>
      </c>
      <c r="B18" s="1"/>
      <c r="C18" s="10" t="s">
        <v>37</v>
      </c>
      <c r="D18" s="10"/>
      <c r="E18" s="1" t="s">
        <v>38</v>
      </c>
      <c r="F18" s="13">
        <v>0.264</v>
      </c>
      <c r="G18" s="14">
        <v>803.94</v>
      </c>
      <c r="H18" s="14">
        <f ca="1">ROUND(INDIRECT(ADDRESS(ROW()+(0), COLUMN()+(-2), 1))*INDIRECT(ADDRESS(ROW()+(0), COLUMN()+(-1), 1)), 2)</f>
        <v>212.24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634.75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0.012</v>
      </c>
      <c r="G21" s="14">
        <v>1250.6</v>
      </c>
      <c r="H21" s="14">
        <f ca="1">ROUND(INDIRECT(ADDRESS(ROW()+(0), COLUMN()+(-2), 1))*INDIRECT(ADDRESS(ROW()+(0), COLUMN()+(-1), 1)), 2)</f>
        <v>15.01</v>
      </c>
    </row>
    <row r="22" spans="1:8" ht="13.50" thickBot="1" customHeight="1">
      <c r="A22" s="15"/>
      <c r="B22" s="15"/>
      <c r="C22" s="15"/>
      <c r="D22" s="15"/>
      <c r="E22" s="15"/>
      <c r="F22" s="9" t="s">
        <v>44</v>
      </c>
      <c r="G22" s="9"/>
      <c r="H22" s="17">
        <f ca="1">ROUND(SUM(INDIRECT(ADDRESS(ROW()+(-1), COLUMN()+(0), 1))), 2)</f>
        <v>15.01</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0.338</v>
      </c>
      <c r="G24" s="12">
        <v>59.04</v>
      </c>
      <c r="H24" s="12">
        <f ca="1">ROUND(INDIRECT(ADDRESS(ROW()+(0), COLUMN()+(-2), 1))*INDIRECT(ADDRESS(ROW()+(0), COLUMN()+(-1), 1)), 2)</f>
        <v>19.96</v>
      </c>
    </row>
    <row r="25" spans="1:8" ht="13.50" thickBot="1" customHeight="1">
      <c r="A25" s="1" t="s">
        <v>49</v>
      </c>
      <c r="B25" s="1"/>
      <c r="C25" s="10" t="s">
        <v>50</v>
      </c>
      <c r="D25" s="10"/>
      <c r="E25" s="1" t="s">
        <v>51</v>
      </c>
      <c r="F25" s="11">
        <v>0.338</v>
      </c>
      <c r="G25" s="12">
        <v>44.11</v>
      </c>
      <c r="H25" s="12">
        <f ca="1">ROUND(INDIRECT(ADDRESS(ROW()+(0), COLUMN()+(-2), 1))*INDIRECT(ADDRESS(ROW()+(0), COLUMN()+(-1), 1)), 2)</f>
        <v>14.91</v>
      </c>
    </row>
    <row r="26" spans="1:8" ht="13.50" thickBot="1" customHeight="1">
      <c r="A26" s="1" t="s">
        <v>52</v>
      </c>
      <c r="B26" s="1"/>
      <c r="C26" s="10" t="s">
        <v>53</v>
      </c>
      <c r="D26" s="10"/>
      <c r="E26" s="1" t="s">
        <v>54</v>
      </c>
      <c r="F26" s="11">
        <v>0.41</v>
      </c>
      <c r="G26" s="12">
        <v>56.74</v>
      </c>
      <c r="H26" s="12">
        <f ca="1">ROUND(INDIRECT(ADDRESS(ROW()+(0), COLUMN()+(-2), 1))*INDIRECT(ADDRESS(ROW()+(0), COLUMN()+(-1), 1)), 2)</f>
        <v>23.26</v>
      </c>
    </row>
    <row r="27" spans="1:8" ht="13.50" thickBot="1" customHeight="1">
      <c r="A27" s="1" t="s">
        <v>55</v>
      </c>
      <c r="B27" s="1"/>
      <c r="C27" s="10" t="s">
        <v>56</v>
      </c>
      <c r="D27" s="10"/>
      <c r="E27" s="1" t="s">
        <v>57</v>
      </c>
      <c r="F27" s="11">
        <v>0.205</v>
      </c>
      <c r="G27" s="12">
        <v>40.86</v>
      </c>
      <c r="H27" s="12">
        <f ca="1">ROUND(INDIRECT(ADDRESS(ROW()+(0), COLUMN()+(-2), 1))*INDIRECT(ADDRESS(ROW()+(0), COLUMN()+(-1), 1)), 2)</f>
        <v>8.38</v>
      </c>
    </row>
    <row r="28" spans="1:8" ht="13.50" thickBot="1" customHeight="1">
      <c r="A28" s="1" t="s">
        <v>58</v>
      </c>
      <c r="B28" s="1"/>
      <c r="C28" s="10" t="s">
        <v>59</v>
      </c>
      <c r="D28" s="10"/>
      <c r="E28" s="1" t="s">
        <v>60</v>
      </c>
      <c r="F28" s="11">
        <v>0.335</v>
      </c>
      <c r="G28" s="12">
        <v>58.3</v>
      </c>
      <c r="H28" s="12">
        <f ca="1">ROUND(INDIRECT(ADDRESS(ROW()+(0), COLUMN()+(-2), 1))*INDIRECT(ADDRESS(ROW()+(0), COLUMN()+(-1), 1)), 2)</f>
        <v>19.53</v>
      </c>
    </row>
    <row r="29" spans="1:8" ht="13.50" thickBot="1" customHeight="1">
      <c r="A29" s="1" t="s">
        <v>61</v>
      </c>
      <c r="B29" s="1"/>
      <c r="C29" s="10" t="s">
        <v>62</v>
      </c>
      <c r="D29" s="10"/>
      <c r="E29" s="1" t="s">
        <v>63</v>
      </c>
      <c r="F29" s="13">
        <v>0.168</v>
      </c>
      <c r="G29" s="14">
        <v>42.41</v>
      </c>
      <c r="H29" s="14">
        <f ca="1">ROUND(INDIRECT(ADDRESS(ROW()+(0), COLUMN()+(-2), 1))*INDIRECT(ADDRESS(ROW()+(0), COLUMN()+(-1), 1)), 2)</f>
        <v>7.12</v>
      </c>
    </row>
    <row r="30" spans="1:8" ht="13.50" thickBot="1" customHeight="1">
      <c r="A30" s="15"/>
      <c r="B30" s="15"/>
      <c r="C30" s="15"/>
      <c r="D30" s="15"/>
      <c r="E30" s="15"/>
      <c r="F30" s="9" t="s">
        <v>64</v>
      </c>
      <c r="G30" s="9"/>
      <c r="H30" s="17">
        <f ca="1">ROUND(SUM(INDIRECT(ADDRESS(ROW()+(-1), COLUMN()+(0), 1)),INDIRECT(ADDRESS(ROW()+(-2), COLUMN()+(0), 1)),INDIRECT(ADDRESS(ROW()+(-3), COLUMN()+(0), 1)),INDIRECT(ADDRESS(ROW()+(-4), COLUMN()+(0), 1)),INDIRECT(ADDRESS(ROW()+(-5), COLUMN()+(0), 1)),INDIRECT(ADDRESS(ROW()+(-6), COLUMN()+(0), 1))), 2)</f>
        <v>93.16</v>
      </c>
    </row>
    <row r="31" spans="1:8" ht="13.50" thickBot="1" customHeight="1">
      <c r="A31" s="15">
        <v>4</v>
      </c>
      <c r="B31" s="15"/>
      <c r="C31" s="15"/>
      <c r="D31" s="15"/>
      <c r="E31" s="18" t="s">
        <v>65</v>
      </c>
      <c r="F31" s="18"/>
      <c r="G31" s="15"/>
      <c r="H31" s="15"/>
    </row>
    <row r="32" spans="1:8" ht="13.50" thickBot="1" customHeight="1">
      <c r="A32" s="19"/>
      <c r="B32" s="19"/>
      <c r="C32" s="20" t="s">
        <v>66</v>
      </c>
      <c r="D32" s="20"/>
      <c r="E32" s="19" t="s">
        <v>67</v>
      </c>
      <c r="F32" s="13">
        <v>2</v>
      </c>
      <c r="G32" s="14">
        <f ca="1">ROUND(SUM(INDIRECT(ADDRESS(ROW()+(-2), COLUMN()+(1), 1)),INDIRECT(ADDRESS(ROW()+(-10), COLUMN()+(1), 1)),INDIRECT(ADDRESS(ROW()+(-13), COLUMN()+(1), 1))), 2)</f>
        <v>742.92</v>
      </c>
      <c r="H32" s="14">
        <f ca="1">ROUND(INDIRECT(ADDRESS(ROW()+(0), COLUMN()+(-2), 1))*INDIRECT(ADDRESS(ROW()+(0), COLUMN()+(-1), 1))/100, 2)</f>
        <v>14.86</v>
      </c>
    </row>
    <row r="33" spans="1:8" ht="13.50" thickBot="1" customHeight="1">
      <c r="A33" s="8"/>
      <c r="B33" s="8"/>
      <c r="C33" s="8"/>
      <c r="D33" s="8"/>
      <c r="E33" s="8"/>
      <c r="F33" s="21" t="s">
        <v>68</v>
      </c>
      <c r="G33" s="21"/>
      <c r="H33" s="22">
        <f ca="1">ROUND(SUM(INDIRECT(ADDRESS(ROW()+(-1), COLUMN()+(0), 1)),INDIRECT(ADDRESS(ROW()+(-3), COLUMN()+(0), 1)),INDIRECT(ADDRESS(ROW()+(-11), COLUMN()+(0), 1)),INDIRECT(ADDRESS(ROW()+(-14), COLUMN()+(0), 1))), 2)</f>
        <v>757.78</v>
      </c>
    </row>
  </sheetData>
  <mergeCells count="6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F33:G33"/>
  </mergeCells>
  <pageMargins left="0.147638" right="0.147638" top="0.206693" bottom="0.206693" header="0.0" footer="0.0"/>
  <pageSetup paperSize="9" orientation="portrait"/>
  <rowBreaks count="0" manualBreakCount="0">
    </rowBreaks>
</worksheet>
</file>