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<sst xmlns="http://schemas.openxmlformats.org/spreadsheetml/2006/main" count="32" uniqueCount="32">
  <si>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</si>
  <si>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LCN012</t>
  </si>
  <si>
    <t xml:space="preserve">Ud</t>
  </si>
  <si>
    <t xml:space="preserve">Ventana para tejados "VELUX".</t>
  </si>
  <si>
    <r>
      <rPr>
        <sz val="8.25"/>
        <color rgb="FF000000"/>
        <rFont val="Arial"/>
        <family val="2"/>
      </rPr>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vidriado Laminado (70) (vidrio interior laminar de 3+3 mm con película de baja emisividad térmica, cámara de aire rellena de gas argón de 15 mm, vidrio exterior templado de 4 mm con película de baja emisividad térmica y separador de acero inoxidable), en tejado de perfil ondulado de teja, fibrocemento o materiales similares, con pendientes de 15° a 90°, con marco de estanqueidad de aluminio, modelo EDW CK01 0000.</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</si>
  <si>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</si>
  <si>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</si>
  <si>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</si>
  <si>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</si>
  <si>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</si>
  <si>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</si>
  <si>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</si>
  <si>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mt22vtg012aab</t>
  </si>
  <si>
    <t xml:space="preserve">Ud</t>
  </si>
  <si>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vidriado Laminado (70) (vidrio interior laminar de 3+3 mm con película de baja emisividad térmica, cámara de aire rellena de gas argón de 15 mm, vidrio exterior templado de 4 mm con película de baja emisividad térmica y separador de acero inoxidable), aleta de ventilación con filtro de aire, marco y hoja con doble junta de hermeticidad y bisagras de fricción de acero cromatizado.</t>
  </si>
  <si>
    <t xml:space="preserve">mt22vtw005cba</t>
  </si>
  <si>
    <t xml:space="preserve">Ud</t>
  </si>
  <si>
    <t xml:space="preserve">Marco de estanqueidad de aluminio para ventana de cubierta, modelo EDW CK01 2000 "VELUX", de 55x70 cm, color gris, para tejado de perfil ondulado de teja, fibrocemento o materiales similares con pendiente superior a 15°, premarco aislante BDX 0000 y lámina impermeable perimetral BFX 1000.</t>
  </si>
  <si>
    <t xml:space="preserve">Subtotal materiales:</t>
  </si>
  <si>
    <t xml:space="preserve">Mano de obra</t>
  </si>
  <si>
    <t xml:space="preserve">mo011</t>
  </si>
  <si>
    <t xml:space="preserve">h</t>
  </si>
  <si>
    <t xml:space="preserve">Especialista en montaje.</t>
  </si>
  <si>
    <t xml:space="preserve">mo080</t>
  </si>
  <si>
    <t xml:space="preserve">h</t>
  </si>
  <si>
    <t xml:space="preserve">Ayudante 1ª en montaje.</t>
  </si>
  <si>
    <t xml:space="preserve">Subtotal mano de obra:</t>
  </si>
  <si>
    <t xml:space="preserve">Herramienta menor</t>
  </si>
  <si>
    <t xml:space="preserve">%</t>
  </si>
  <si>
    <t xml:space="preserve">Herramienta menor</t>
  </si>
  <si>
    <t xml:space="preserve">Coste de mantenimiento decenal: 1.020,22Bs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</si>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</sst>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99" customWidth="1"/>
    <col min="4" max="4" width="70.72"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2698</v>
      </c>
      <c r="G10" s="12">
        <f ca="1">ROUND(INDIRECT(ADDRESS(ROW()+(0), COLUMN()+(-2), 1))*INDIRECT(ADDRESS(ROW()+(0), COLUMN()+(-1), 1)), 2)</f>
        <v>2698</v>
      </c>
    </row>
    <row r="11" spans="1:7" ht="45.00" thickBot="1" customHeight="1">
      <c r="A11" s="1" t="s">
        <v>15</v>
      </c>
      <c r="B11" s="1"/>
      <c r="C11" s="10" t="s">
        <v>16</v>
      </c>
      <c r="D11" s="1" t="s">
        <v>17</v>
      </c>
      <c r="E11" s="13">
        <v>1</v>
      </c>
      <c r="F11" s="14">
        <v>1024.24</v>
      </c>
      <c r="G11" s="14">
        <f ca="1">ROUND(INDIRECT(ADDRESS(ROW()+(0), COLUMN()+(-2), 1))*INDIRECT(ADDRESS(ROW()+(0), COLUMN()+(-1), 1)), 2)</f>
        <v>1024.24</v>
      </c>
    </row>
    <row r="12" spans="1:7" ht="13.50" thickBot="1" customHeight="1">
      <c r="A12" s="15"/>
      <c r="B12" s="15"/>
      <c r="C12" s="15"/>
      <c r="D12" s="15"/>
      <c r="E12" s="9" t="s">
        <v>18</v>
      </c>
      <c r="F12" s="9"/>
      <c r="G12" s="17">
        <f ca="1">ROUND(SUM(INDIRECT(ADDRESS(ROW()+(-1), COLUMN()+(0), 1)),INDIRECT(ADDRESS(ROW()+(-2), COLUMN()+(0), 1))), 2)</f>
        <v>3722.24</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1.141</v>
      </c>
      <c r="F14" s="12">
        <v>61.32</v>
      </c>
      <c r="G14" s="12">
        <f ca="1">ROUND(INDIRECT(ADDRESS(ROW()+(0), COLUMN()+(-2), 1))*INDIRECT(ADDRESS(ROW()+(0), COLUMN()+(-1), 1)), 2)</f>
        <v>69.97</v>
      </c>
    </row>
    <row r="15" spans="1:7" ht="13.50" thickBot="1" customHeight="1">
      <c r="A15" s="1" t="s">
        <v>23</v>
      </c>
      <c r="B15" s="1"/>
      <c r="C15" s="10" t="s">
        <v>24</v>
      </c>
      <c r="D15" s="1" t="s">
        <v>25</v>
      </c>
      <c r="E15" s="13">
        <v>0.57</v>
      </c>
      <c r="F15" s="14">
        <v>44.6</v>
      </c>
      <c r="G15" s="14">
        <f ca="1">ROUND(INDIRECT(ADDRESS(ROW()+(0), COLUMN()+(-2), 1))*INDIRECT(ADDRESS(ROW()+(0), COLUMN()+(-1), 1)), 2)</f>
        <v>25.42</v>
      </c>
    </row>
    <row r="16" spans="1:7" ht="13.50" thickBot="1" customHeight="1">
      <c r="A16" s="15"/>
      <c r="B16" s="15"/>
      <c r="C16" s="15"/>
      <c r="D16" s="15"/>
      <c r="E16" s="9" t="s">
        <v>26</v>
      </c>
      <c r="F16" s="9"/>
      <c r="G16" s="17">
        <f ca="1">ROUND(SUM(INDIRECT(ADDRESS(ROW()+(-1), COLUMN()+(0), 1)),INDIRECT(ADDRESS(ROW()+(-2), COLUMN()+(0), 1))), 2)</f>
        <v>95.39</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3817.63</v>
      </c>
      <c r="G18" s="14">
        <f ca="1">ROUND(INDIRECT(ADDRESS(ROW()+(0), COLUMN()+(-2), 1))*INDIRECT(ADDRESS(ROW()+(0), COLUMN()+(-1), 1))/100, 2)</f>
        <v>76.35</v>
      </c>
    </row>
    <row r="19" spans="1:7" ht="13.50" thickBot="1" customHeight="1">
      <c r="A19" s="21" t="s">
        <v>30</v>
      </c>
      <c r="B19" s="21"/>
      <c r="C19" s="22"/>
      <c r="D19" s="23"/>
      <c r="E19" s="24" t="s">
        <v>31</v>
      </c>
      <c r="F19" s="25"/>
      <c r="G19" s="26">
        <f ca="1">ROUND(SUM(INDIRECT(ADDRESS(ROW()+(-1), COLUMN()+(0), 1)),INDIRECT(ADDRESS(ROW()+(-3), COLUMN()+(0), 1)),INDIRECT(ADDRESS(ROW()+(-7), COLUMN()+(0), 1))), 2)</f>
        <v>3893.98</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