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<sst xmlns="http://schemas.openxmlformats.org/spreadsheetml/2006/main" count="92" uniqueCount="92">
  <si>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</si>
  <si>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IPE020</t>
  </si>
  <si>
    <t xml:space="preserve">Ud</t>
  </si>
  <si>
    <t xml:space="preserve">Pararrayos de malla conductora (Jaula de Faraday).</t>
  </si>
  <si>
    <r>
      <rPr>
        <sz val="8.25"/>
        <color rgb="FF000000"/>
        <rFont val="Arial"/>
        <family val="2"/>
      </rPr>
      <t xml:space="preserve">Sistema externo de protección frente al rayo, formado por pararrayos tipo malla conductora (Jaula de Faraday), con retícula de 5x5 m y 10 m de distancia entre bajadas, de pletina conductora de cobre, desnuda, de 30x2 mm y 5 puntas captadoras de acero inoxidable y 1 m de altura, colocadas en cubierta sobre soporte de hormigón. Incluso soportes, piezas especiales, vías de chispas, tubos de protección de las bajadas y tomas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</si>
  <si>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</si>
  <si>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</si>
  <si>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</si>
  <si>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</si>
  <si>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</si>
  <si>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</si>
  <si>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</si>
  <si>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mt41pca010a</t>
  </si>
  <si>
    <t xml:space="preserve">m</t>
  </si>
  <si>
    <t xml:space="preserve">Pletina conductora de cobre estañado, desnuda, de 30x2 mm.</t>
  </si>
  <si>
    <t xml:space="preserve">mt41pea030dbh</t>
  </si>
  <si>
    <t xml:space="preserve">Ud</t>
  </si>
  <si>
    <t xml:space="preserve">Punta captadora de acero inoxidable, de 16 mm de diámetro y 1 m de altura.</t>
  </si>
  <si>
    <t xml:space="preserve">mt41paa100a</t>
  </si>
  <si>
    <t xml:space="preserve">Ud</t>
  </si>
  <si>
    <t xml:space="preserve">Soporte de hormigón, para fijación de punta captadora de 16 mm de diámetro y 1 m de longitud.</t>
  </si>
  <si>
    <t xml:space="preserve">mt41paa102a</t>
  </si>
  <si>
    <t xml:space="preserve">Ud</t>
  </si>
  <si>
    <t xml:space="preserve">Junta plana, para soporte de hormigón.</t>
  </si>
  <si>
    <t xml:space="preserve">mt41paa130a</t>
  </si>
  <si>
    <t xml:space="preserve">Ud</t>
  </si>
  <si>
    <t xml:space="preserve">Pieza de latón, para unión de terminal aéreo a cable de cobre de 8 a 10 mm de diámetro o pletina conductora de cobre estañado de 30x2 mm.</t>
  </si>
  <si>
    <t xml:space="preserve">mt41paa055a</t>
  </si>
  <si>
    <t xml:space="preserve">Ud</t>
  </si>
  <si>
    <t xml:space="preserve">Soporte cónico de polipropileno, con tapa para el relleno y base de 140x140x80 mm, para fijación de la grapa a superficies horizontales.</t>
  </si>
  <si>
    <t xml:space="preserve">mt41paa054a</t>
  </si>
  <si>
    <t xml:space="preserve">Ud</t>
  </si>
  <si>
    <t xml:space="preserve">Grapa de nylon de 23x23x17 mm, para fijación de pletina conductora de cobre estañado de 30x2 mm.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</si>
  <si>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</si>
  <si>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</si>
  <si>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</si>
  <si>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mt41pea040a</t>
  </si>
  <si>
    <t xml:space="preserve">Ud</t>
  </si>
  <si>
    <t xml:space="preserve">Terminal aéreo, de acero inoxidable, de 20 mm de diámetro y 0,5 m de altura.</t>
  </si>
  <si>
    <t xml:space="preserve">mt41paa110a</t>
  </si>
  <si>
    <t xml:space="preserve">Ud</t>
  </si>
  <si>
    <t xml:space="preserve">Soporte, para fijación de terminal aéreo a mástil de antena de diámetro máximo 50 mm.</t>
  </si>
  <si>
    <t xml:space="preserve">mt41paa120a</t>
  </si>
  <si>
    <t xml:space="preserve">Ud</t>
  </si>
  <si>
    <t xml:space="preserve">Soporte en ángulo, para fijación de terminal aéreo a superficie vertical.</t>
  </si>
  <si>
    <t xml:space="preserve">mt41paa090a</t>
  </si>
  <si>
    <t xml:space="preserve">Ud</t>
  </si>
  <si>
    <t xml:space="preserve">Soporte de acero inoxidable, para fijación de grapa a perfil metálico.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</si>
  <si>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</si>
  <si>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</si>
  <si>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</si>
  <si>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</si>
  <si>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</si>
  <si>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</si>
  <si>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</si>
  <si>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</si>
  <si>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</si>
  <si>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</si>
  <si>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</si>
  <si>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</si>
  <si>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</si>
  <si>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</si>
  <si>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</si>
  <si>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</si>
  <si>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</si>
  <si>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Cámara de inspección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</si>
  <si>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</si>
  <si>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</si>
  <si>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</si>
  <si>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</si>
  <si>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</si>
  <si>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</si>
  <si>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</si>
  <si>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</si>
  <si>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</si>
  <si>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</si>
  <si>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</si>
  <si>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</si>
  <si>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</si>
  <si>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</si>
  <si>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</si>
  <si>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</si>
  <si>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Especialista instalador de pararrayos.</t>
  </si>
  <si>
    <t xml:space="preserve">mo106</t>
  </si>
  <si>
    <t xml:space="preserve">h</t>
  </si>
  <si>
    <t xml:space="preserve">Ayudante 1ª instalador de pararrayos.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</si>
  <si>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</si>
  <si>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</si>
  <si>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</si>
  <si>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</si>
  <si>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4.548,60Bs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</si>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</sst>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1.73" customWidth="1"/>
    <col min="7" max="7" width="12.2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107</v>
      </c>
      <c r="G10" s="12">
        <v>438.63</v>
      </c>
      <c r="H10" s="12">
        <f ca="1">ROUND(INDIRECT(ADDRESS(ROW()+(0), COLUMN()+(-2), 1))*INDIRECT(ADDRESS(ROW()+(0), COLUMN()+(-1), 1)), 2)</f>
        <v>46933.4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</v>
      </c>
      <c r="G11" s="12">
        <v>765.4</v>
      </c>
      <c r="H11" s="12">
        <f ca="1">ROUND(INDIRECT(ADDRESS(ROW()+(0), COLUMN()+(-2), 1))*INDIRECT(ADDRESS(ROW()+(0), COLUMN()+(-1), 1)), 2)</f>
        <v>3827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5</v>
      </c>
      <c r="G12" s="12">
        <v>252.08</v>
      </c>
      <c r="H12" s="12">
        <f ca="1">ROUND(INDIRECT(ADDRESS(ROW()+(0), COLUMN()+(-2), 1))*INDIRECT(ADDRESS(ROW()+(0), COLUMN()+(-1), 1)), 2)</f>
        <v>1260.4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</v>
      </c>
      <c r="G13" s="12">
        <v>150.31</v>
      </c>
      <c r="H13" s="12">
        <f ca="1">ROUND(INDIRECT(ADDRESS(ROW()+(0), COLUMN()+(-2), 1))*INDIRECT(ADDRESS(ROW()+(0), COLUMN()+(-1), 1)), 2)</f>
        <v>751.55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</v>
      </c>
      <c r="G14" s="12">
        <v>183.07</v>
      </c>
      <c r="H14" s="12">
        <f ca="1">ROUND(INDIRECT(ADDRESS(ROW()+(0), COLUMN()+(-2), 1))*INDIRECT(ADDRESS(ROW()+(0), COLUMN()+(-1), 1)), 2)</f>
        <v>915.35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35</v>
      </c>
      <c r="G15" s="12">
        <v>55.85</v>
      </c>
      <c r="H15" s="12">
        <f ca="1">ROUND(INDIRECT(ADDRESS(ROW()+(0), COLUMN()+(-2), 1))*INDIRECT(ADDRESS(ROW()+(0), COLUMN()+(-1), 1)), 2)</f>
        <v>1954.75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74</v>
      </c>
      <c r="G16" s="12">
        <v>24.53</v>
      </c>
      <c r="H16" s="12">
        <f ca="1">ROUND(INDIRECT(ADDRESS(ROW()+(0), COLUMN()+(-2), 1))*INDIRECT(ADDRESS(ROW()+(0), COLUMN()+(-1), 1)), 2)</f>
        <v>1815.22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211.34</v>
      </c>
      <c r="H17" s="12">
        <f ca="1">ROUND(INDIRECT(ADDRESS(ROW()+(0), COLUMN()+(-2), 1))*INDIRECT(ADDRESS(ROW()+(0), COLUMN()+(-1), 1)), 2)</f>
        <v>211.34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941.26</v>
      </c>
      <c r="H18" s="12">
        <f ca="1">ROUND(INDIRECT(ADDRESS(ROW()+(0), COLUMN()+(-2), 1))*INDIRECT(ADDRESS(ROW()+(0), COLUMN()+(-1), 1)), 2)</f>
        <v>1882.52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</v>
      </c>
      <c r="G19" s="12">
        <v>496.43</v>
      </c>
      <c r="H19" s="12">
        <f ca="1">ROUND(INDIRECT(ADDRESS(ROW()+(0), COLUMN()+(-2), 1))*INDIRECT(ADDRESS(ROW()+(0), COLUMN()+(-1), 1)), 2)</f>
        <v>496.43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237.65</v>
      </c>
      <c r="H20" s="12">
        <f ca="1">ROUND(INDIRECT(ADDRESS(ROW()+(0), COLUMN()+(-2), 1))*INDIRECT(ADDRESS(ROW()+(0), COLUMN()+(-1), 1)), 2)</f>
        <v>237.65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2">
        <v>108.64</v>
      </c>
      <c r="H21" s="12">
        <f ca="1">ROUND(INDIRECT(ADDRESS(ROW()+(0), COLUMN()+(-2), 1))*INDIRECT(ADDRESS(ROW()+(0), COLUMN()+(-1), 1)), 2)</f>
        <v>108.64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</v>
      </c>
      <c r="G22" s="12">
        <v>2487.33</v>
      </c>
      <c r="H22" s="12">
        <f ca="1">ROUND(INDIRECT(ADDRESS(ROW()+(0), COLUMN()+(-2), 1))*INDIRECT(ADDRESS(ROW()+(0), COLUMN()+(-1), 1)), 2)</f>
        <v>2487.33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</v>
      </c>
      <c r="G23" s="12">
        <v>2316.23</v>
      </c>
      <c r="H23" s="12">
        <f ca="1">ROUND(INDIRECT(ADDRESS(ROW()+(0), COLUMN()+(-2), 1))*INDIRECT(ADDRESS(ROW()+(0), COLUMN()+(-1), 1)), 2)</f>
        <v>6948.69</v>
      </c>
    </row>
    <row r="24" spans="1:8" ht="34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17</v>
      </c>
      <c r="G24" s="12">
        <v>279.83</v>
      </c>
      <c r="H24" s="12">
        <f ca="1">ROUND(INDIRECT(ADDRESS(ROW()+(0), COLUMN()+(-2), 1))*INDIRECT(ADDRESS(ROW()+(0), COLUMN()+(-1), 1)), 2)</f>
        <v>4757.11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2</v>
      </c>
      <c r="G25" s="12">
        <v>361.4</v>
      </c>
      <c r="H25" s="12">
        <f ca="1">ROUND(INDIRECT(ADDRESS(ROW()+(0), COLUMN()+(-2), 1))*INDIRECT(ADDRESS(ROW()+(0), COLUMN()+(-1), 1)), 2)</f>
        <v>722.8</v>
      </c>
    </row>
    <row r="26" spans="1:8" ht="24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2</v>
      </c>
      <c r="G26" s="12">
        <v>490.91</v>
      </c>
      <c r="H26" s="12">
        <f ca="1">ROUND(INDIRECT(ADDRESS(ROW()+(0), COLUMN()+(-2), 1))*INDIRECT(ADDRESS(ROW()+(0), COLUMN()+(-1), 1)), 2)</f>
        <v>981.82</v>
      </c>
    </row>
    <row r="27" spans="1:8" ht="24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4</v>
      </c>
      <c r="G27" s="12">
        <v>1139.42</v>
      </c>
      <c r="H27" s="12">
        <f ca="1">ROUND(INDIRECT(ADDRESS(ROW()+(0), COLUMN()+(-2), 1))*INDIRECT(ADDRESS(ROW()+(0), COLUMN()+(-1), 1)), 2)</f>
        <v>4557.68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2</v>
      </c>
      <c r="G28" s="12">
        <v>863.91</v>
      </c>
      <c r="H28" s="12">
        <f ca="1">ROUND(INDIRECT(ADDRESS(ROW()+(0), COLUMN()+(-2), 1))*INDIRECT(ADDRESS(ROW()+(0), COLUMN()+(-1), 1)), 2)</f>
        <v>1727.82</v>
      </c>
    </row>
    <row r="29" spans="1:8" ht="24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2</v>
      </c>
      <c r="G29" s="12">
        <v>433.7</v>
      </c>
      <c r="H29" s="12">
        <f ca="1">ROUND(INDIRECT(ADDRESS(ROW()+(0), COLUMN()+(-2), 1))*INDIRECT(ADDRESS(ROW()+(0), COLUMN()+(-1), 1)), 2)</f>
        <v>867.4</v>
      </c>
    </row>
    <row r="30" spans="1:8" ht="24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2</v>
      </c>
      <c r="G30" s="12">
        <v>183.07</v>
      </c>
      <c r="H30" s="12">
        <f ca="1">ROUND(INDIRECT(ADDRESS(ROW()+(0), COLUMN()+(-2), 1))*INDIRECT(ADDRESS(ROW()+(0), COLUMN()+(-1), 1)), 2)</f>
        <v>366.14</v>
      </c>
    </row>
    <row r="31" spans="1:8" ht="24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3">
        <v>2</v>
      </c>
      <c r="G31" s="14">
        <v>862.63</v>
      </c>
      <c r="H31" s="14">
        <f ca="1">ROUND(INDIRECT(ADDRESS(ROW()+(0), COLUMN()+(-2), 1))*INDIRECT(ADDRESS(ROW()+(0), COLUMN()+(-1), 1)), 2)</f>
        <v>1725.26</v>
      </c>
    </row>
    <row r="32" spans="1:8" ht="13.50" thickBot="1" customHeight="1">
      <c r="A32" s="15"/>
      <c r="B32" s="15"/>
      <c r="C32" s="15"/>
      <c r="D32" s="15"/>
      <c r="E32" s="15"/>
      <c r="F32" s="9" t="s">
        <v>78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85536.3</v>
      </c>
    </row>
    <row r="33" spans="1:8" ht="13.50" thickBot="1" customHeight="1">
      <c r="A33" s="15">
        <v>2</v>
      </c>
      <c r="B33" s="15"/>
      <c r="C33" s="15"/>
      <c r="D33" s="15"/>
      <c r="E33" s="18" t="s">
        <v>79</v>
      </c>
      <c r="F33" s="18"/>
      <c r="G33" s="15"/>
      <c r="H33" s="15"/>
    </row>
    <row r="34" spans="1:8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1">
        <v>34.504</v>
      </c>
      <c r="G34" s="12">
        <v>61.32</v>
      </c>
      <c r="H34" s="12">
        <f ca="1">ROUND(INDIRECT(ADDRESS(ROW()+(0), COLUMN()+(-2), 1))*INDIRECT(ADDRESS(ROW()+(0), COLUMN()+(-1), 1)), 2)</f>
        <v>2115.79</v>
      </c>
    </row>
    <row r="35" spans="1:8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3">
        <v>34.504</v>
      </c>
      <c r="G35" s="14">
        <v>44.52</v>
      </c>
      <c r="H35" s="14">
        <f ca="1">ROUND(INDIRECT(ADDRESS(ROW()+(0), COLUMN()+(-2), 1))*INDIRECT(ADDRESS(ROW()+(0), COLUMN()+(-1), 1)), 2)</f>
        <v>1536.12</v>
      </c>
    </row>
    <row r="36" spans="1:8" ht="13.50" thickBot="1" customHeight="1">
      <c r="A36" s="15"/>
      <c r="B36" s="15"/>
      <c r="C36" s="15"/>
      <c r="D36" s="15"/>
      <c r="E36" s="15"/>
      <c r="F36" s="9" t="s">
        <v>86</v>
      </c>
      <c r="G36" s="9"/>
      <c r="H36" s="17">
        <f ca="1">ROUND(SUM(INDIRECT(ADDRESS(ROW()+(-1), COLUMN()+(0), 1)),INDIRECT(ADDRESS(ROW()+(-2), COLUMN()+(0), 1))), 2)</f>
        <v>3651.91</v>
      </c>
    </row>
    <row r="37" spans="1:8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88</v>
      </c>
      <c r="E38" s="19" t="s">
        <v>89</v>
      </c>
      <c r="F38" s="13">
        <v>2</v>
      </c>
      <c r="G38" s="14">
        <f ca="1">ROUND(SUM(INDIRECT(ADDRESS(ROW()+(-2), COLUMN()+(1), 1)),INDIRECT(ADDRESS(ROW()+(-6), COLUMN()+(1), 1))), 2)</f>
        <v>89188.2</v>
      </c>
      <c r="H38" s="14">
        <f ca="1">ROUND(INDIRECT(ADDRESS(ROW()+(0), COLUMN()+(-2), 1))*INDIRECT(ADDRESS(ROW()+(0), COLUMN()+(-1), 1))/100, 2)</f>
        <v>1783.76</v>
      </c>
    </row>
    <row r="39" spans="1:8" ht="13.50" thickBot="1" customHeight="1">
      <c r="A39" s="21" t="s">
        <v>90</v>
      </c>
      <c r="B39" s="21"/>
      <c r="C39" s="21"/>
      <c r="D39" s="22"/>
      <c r="E39" s="23"/>
      <c r="F39" s="24" t="s">
        <v>91</v>
      </c>
      <c r="G39" s="25"/>
      <c r="H39" s="26">
        <f ca="1">ROUND(SUM(INDIRECT(ADDRESS(ROW()+(-1), COLUMN()+(0), 1)),INDIRECT(ADDRESS(ROW()+(-3), COLUMN()+(0), 1)),INDIRECT(ADDRESS(ROW()+(-7), COLUMN()+(0), 1))), 2)</f>
        <v>90972</v>
      </c>
    </row>
  </sheetData>
  <mergeCells count="4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