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<sst xmlns="http://schemas.openxmlformats.org/spreadsheetml/2006/main" count="44" uniqueCount="44">
  <si>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</si>
  <si>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IFC010</t>
  </si>
  <si>
    <t xml:space="preserve">Ud</t>
  </si>
  <si>
    <t xml:space="preserve">Preinstalación de medidor para abastecimiento de agua potable.</t>
  </si>
  <si>
    <r>
      <rPr>
        <sz val="8.25"/>
        <color rgb="FF000000"/>
        <rFont val="Arial"/>
        <family val="2"/>
      </rPr>
      <t xml:space="preserve">Preinstalación de medidor general de agua 2" DN 50 mm, colocado en armario prefabricado, conectado al ramal de acometida y al tubo de alimentación, formada por llave de corte general de esfera de latón niquelado; grifo de comprobación; filtro retenedor de residuos; válvula de retención de latón y llave de salida de esfera de latón niquelado. Incluso cerradura especial de cuadradillo y material auxiliar. El precio no incluye el medidor de agua.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</si>
  <si>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</si>
  <si>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</si>
  <si>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</si>
  <si>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</si>
  <si>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</si>
  <si>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</si>
  <si>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</si>
  <si>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mt37sve010g</t>
  </si>
  <si>
    <t xml:space="preserve">Ud</t>
  </si>
  <si>
    <t xml:space="preserve">Válvula de esfera de latón niquelado para roscar de 2".</t>
  </si>
  <si>
    <t xml:space="preserve">mt37www060h</t>
  </si>
  <si>
    <t xml:space="preserve">Ud</t>
  </si>
  <si>
    <t xml:space="preserve">Filtro retenedor de residuos de latón, con tamiz de acero inoxidable con perforaciones de 0,5 mm de diámetro, con rosca de 2", para una presión máxima de trabajo de 16 bar y una temperatura máxima de 110°C.</t>
  </si>
  <si>
    <t xml:space="preserve">mt37sgl012c</t>
  </si>
  <si>
    <t xml:space="preserve">Ud</t>
  </si>
  <si>
    <t xml:space="preserve">Grifo de comprobación de latón, para roscar, de 1".</t>
  </si>
  <si>
    <t xml:space="preserve">mt37svr010f</t>
  </si>
  <si>
    <t xml:space="preserve">Ud</t>
  </si>
  <si>
    <t xml:space="preserve">Válvula de retención de latón para roscar de 2".</t>
  </si>
  <si>
    <t xml:space="preserve">mt37cir010c</t>
  </si>
  <si>
    <t xml:space="preserve">Ud</t>
  </si>
  <si>
    <t xml:space="preserve">Armario de fibra de vidrio de 85x60x30 cm para alojar medidor individual de agua de 50 a 65 mm, provisto de cerradura especial de cuadradillo.</t>
  </si>
  <si>
    <t xml:space="preserve">mt37www010</t>
  </si>
  <si>
    <t xml:space="preserve">Ud</t>
  </si>
  <si>
    <t xml:space="preserve">Material auxiliar para instalaciones de plomería.</t>
  </si>
  <si>
    <t xml:space="preserve">Subtotal materiales:</t>
  </si>
  <si>
    <t xml:space="preserve">Mano de obra</t>
  </si>
  <si>
    <t xml:space="preserve">mo008</t>
  </si>
  <si>
    <t xml:space="preserve">h</t>
  </si>
  <si>
    <t xml:space="preserve">Especialista plomero.</t>
  </si>
  <si>
    <t xml:space="preserve">mo107</t>
  </si>
  <si>
    <t xml:space="preserve">h</t>
  </si>
  <si>
    <t xml:space="preserve">Ayudante 1ª de plomero.</t>
  </si>
  <si>
    <t xml:space="preserve">Subtotal mano de obra:</t>
  </si>
  <si>
    <t xml:space="preserve">Herramienta menor</t>
  </si>
  <si>
    <t xml:space="preserve">%</t>
  </si>
  <si>
    <t xml:space="preserve">Herramienta menor</t>
  </si>
  <si>
    <t xml:space="preserve">Coste de mantenimiento decenal: 147,09Bs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</si>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</sst>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70.8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2</v>
      </c>
      <c r="G10" s="12">
        <v>360.8</v>
      </c>
      <c r="H10" s="12">
        <f ca="1">ROUND(INDIRECT(ADDRESS(ROW()+(0), COLUMN()+(-2), 1))*INDIRECT(ADDRESS(ROW()+(0), COLUMN()+(-1), 1)), 2)</f>
        <v>721.6</v>
      </c>
    </row>
    <row r="11" spans="1:8" ht="34.50" thickBot="1" customHeight="1">
      <c r="A11" s="1" t="s">
        <v>15</v>
      </c>
      <c r="B11" s="1"/>
      <c r="C11" s="1"/>
      <c r="D11" s="10" t="s">
        <v>16</v>
      </c>
      <c r="E11" s="1" t="s">
        <v>17</v>
      </c>
      <c r="F11" s="11">
        <v>1</v>
      </c>
      <c r="G11" s="12">
        <v>472.56</v>
      </c>
      <c r="H11" s="12">
        <f ca="1">ROUND(INDIRECT(ADDRESS(ROW()+(0), COLUMN()+(-2), 1))*INDIRECT(ADDRESS(ROW()+(0), COLUMN()+(-1), 1)), 2)</f>
        <v>472.56</v>
      </c>
    </row>
    <row r="12" spans="1:8" ht="13.50" thickBot="1" customHeight="1">
      <c r="A12" s="1" t="s">
        <v>18</v>
      </c>
      <c r="B12" s="1"/>
      <c r="C12" s="1"/>
      <c r="D12" s="10" t="s">
        <v>19</v>
      </c>
      <c r="E12" s="1" t="s">
        <v>20</v>
      </c>
      <c r="F12" s="11">
        <v>1</v>
      </c>
      <c r="G12" s="12">
        <v>86.94</v>
      </c>
      <c r="H12" s="12">
        <f ca="1">ROUND(INDIRECT(ADDRESS(ROW()+(0), COLUMN()+(-2), 1))*INDIRECT(ADDRESS(ROW()+(0), COLUMN()+(-1), 1)), 2)</f>
        <v>86.94</v>
      </c>
    </row>
    <row r="13" spans="1:8" ht="13.50" thickBot="1" customHeight="1">
      <c r="A13" s="1" t="s">
        <v>21</v>
      </c>
      <c r="B13" s="1"/>
      <c r="C13" s="1"/>
      <c r="D13" s="10" t="s">
        <v>22</v>
      </c>
      <c r="E13" s="1" t="s">
        <v>23</v>
      </c>
      <c r="F13" s="11">
        <v>1</v>
      </c>
      <c r="G13" s="12">
        <v>251.85</v>
      </c>
      <c r="H13" s="12">
        <f ca="1">ROUND(INDIRECT(ADDRESS(ROW()+(0), COLUMN()+(-2), 1))*INDIRECT(ADDRESS(ROW()+(0), COLUMN()+(-1), 1)), 2)</f>
        <v>251.85</v>
      </c>
    </row>
    <row r="14" spans="1:8" ht="24.00" thickBot="1" customHeight="1">
      <c r="A14" s="1" t="s">
        <v>24</v>
      </c>
      <c r="B14" s="1"/>
      <c r="C14" s="1"/>
      <c r="D14" s="10" t="s">
        <v>25</v>
      </c>
      <c r="E14" s="1" t="s">
        <v>26</v>
      </c>
      <c r="F14" s="11">
        <v>1</v>
      </c>
      <c r="G14" s="12">
        <v>1170.12</v>
      </c>
      <c r="H14" s="12">
        <f ca="1">ROUND(INDIRECT(ADDRESS(ROW()+(0), COLUMN()+(-2), 1))*INDIRECT(ADDRESS(ROW()+(0), COLUMN()+(-1), 1)), 2)</f>
        <v>1170.12</v>
      </c>
    </row>
    <row r="15" spans="1:8" ht="13.50" thickBot="1" customHeight="1">
      <c r="A15" s="1" t="s">
        <v>27</v>
      </c>
      <c r="B15" s="1"/>
      <c r="C15" s="1"/>
      <c r="D15" s="10" t="s">
        <v>28</v>
      </c>
      <c r="E15" s="1" t="s">
        <v>29</v>
      </c>
      <c r="F15" s="13">
        <v>1</v>
      </c>
      <c r="G15" s="14">
        <v>12.83</v>
      </c>
      <c r="H15" s="14">
        <f ca="1">ROUND(INDIRECT(ADDRESS(ROW()+(0), COLUMN()+(-2), 1))*INDIRECT(ADDRESS(ROW()+(0), COLUMN()+(-1), 1)), 2)</f>
        <v>12.83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2715.9</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1.419</v>
      </c>
      <c r="G18" s="12">
        <v>58.3</v>
      </c>
      <c r="H18" s="12">
        <f ca="1">ROUND(INDIRECT(ADDRESS(ROW()+(0), COLUMN()+(-2), 1))*INDIRECT(ADDRESS(ROW()+(0), COLUMN()+(-1), 1)), 2)</f>
        <v>82.73</v>
      </c>
    </row>
    <row r="19" spans="1:8" ht="13.50" thickBot="1" customHeight="1">
      <c r="A19" s="1" t="s">
        <v>35</v>
      </c>
      <c r="B19" s="1"/>
      <c r="C19" s="1"/>
      <c r="D19" s="10" t="s">
        <v>36</v>
      </c>
      <c r="E19" s="1" t="s">
        <v>37</v>
      </c>
      <c r="F19" s="13">
        <v>0.709</v>
      </c>
      <c r="G19" s="14">
        <v>42.33</v>
      </c>
      <c r="H19" s="14">
        <f ca="1">ROUND(INDIRECT(ADDRESS(ROW()+(0), COLUMN()+(-2), 1))*INDIRECT(ADDRESS(ROW()+(0), COLUMN()+(-1), 1)), 2)</f>
        <v>30.01</v>
      </c>
    </row>
    <row r="20" spans="1:8" ht="13.50" thickBot="1" customHeight="1">
      <c r="A20" s="15"/>
      <c r="B20" s="15"/>
      <c r="C20" s="15"/>
      <c r="D20" s="15"/>
      <c r="E20" s="15"/>
      <c r="F20" s="9" t="s">
        <v>38</v>
      </c>
      <c r="G20" s="9"/>
      <c r="H20" s="17">
        <f ca="1">ROUND(SUM(INDIRECT(ADDRESS(ROW()+(-1), COLUMN()+(0), 1)),INDIRECT(ADDRESS(ROW()+(-2), COLUMN()+(0), 1))), 2)</f>
        <v>112.74</v>
      </c>
    </row>
    <row r="21" spans="1:8" ht="13.50" thickBot="1" customHeight="1">
      <c r="A21" s="15">
        <v>3</v>
      </c>
      <c r="B21" s="15"/>
      <c r="C21" s="15"/>
      <c r="D21" s="15"/>
      <c r="E21" s="18" t="s">
        <v>39</v>
      </c>
      <c r="F21" s="18"/>
      <c r="G21" s="15"/>
      <c r="H21" s="15"/>
    </row>
    <row r="22" spans="1:8" ht="13.50" thickBot="1" customHeight="1">
      <c r="A22" s="19"/>
      <c r="B22" s="19"/>
      <c r="C22" s="19"/>
      <c r="D22" s="20" t="s">
        <v>40</v>
      </c>
      <c r="E22" s="19" t="s">
        <v>41</v>
      </c>
      <c r="F22" s="13">
        <v>4</v>
      </c>
      <c r="G22" s="14">
        <f ca="1">ROUND(SUM(INDIRECT(ADDRESS(ROW()+(-2), COLUMN()+(1), 1)),INDIRECT(ADDRESS(ROW()+(-6), COLUMN()+(1), 1))), 2)</f>
        <v>2828.64</v>
      </c>
      <c r="H22" s="14">
        <f ca="1">ROUND(INDIRECT(ADDRESS(ROW()+(0), COLUMN()+(-2), 1))*INDIRECT(ADDRESS(ROW()+(0), COLUMN()+(-1), 1))/100, 2)</f>
        <v>113.15</v>
      </c>
    </row>
    <row r="23" spans="1:8" ht="13.50" thickBot="1" customHeight="1">
      <c r="A23" s="21" t="s">
        <v>42</v>
      </c>
      <c r="B23" s="21"/>
      <c r="C23" s="21"/>
      <c r="D23" s="22"/>
      <c r="E23" s="23"/>
      <c r="F23" s="24" t="s">
        <v>43</v>
      </c>
      <c r="G23" s="25"/>
      <c r="H23" s="26">
        <f ca="1">ROUND(SUM(INDIRECT(ADDRESS(ROW()+(-1), COLUMN()+(0), 1)),INDIRECT(ADDRESS(ROW()+(-3), COLUMN()+(0), 1)),INDIRECT(ADDRESS(ROW()+(-7), COLUMN()+(0), 1))), 2)</f>
        <v>2941.79</v>
      </c>
    </row>
  </sheetData>
  <mergeCells count="25">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F20:G20"/>
    <mergeCell ref="A21:C21"/>
    <mergeCell ref="E21:F21"/>
    <mergeCell ref="A22:C22"/>
    <mergeCell ref="A23:E23"/>
    <mergeCell ref="F23:G23"/>
  </mergeCells>
  <pageMargins left="0.147638" right="0.147638" top="0.206693" bottom="0.206693" header="0.0" footer="0.0"/>
  <pageSetup paperSize="9" orientation="portrait"/>
  <rowBreaks count="0" manualBreakCount="0">
    </rowBreaks>
</worksheet>
</file>