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<sst xmlns="http://schemas.openxmlformats.org/spreadsheetml/2006/main" count="64" uniqueCount="64">
  <si>
    <t xml:space="preserve"/>
  </si>
  <si>
    <t xml:space="preserve">IFA010</t>
  </si>
  <si>
    <t xml:space="preserve">Ud</t>
  </si>
  <si>
    <t xml:space="preserve">Acometida de abastecimiento de agua potable.</t>
  </si>
  <si>
    <r>
      <rPr>
        <sz val="8.25"/>
        <color rgb="FF000000"/>
        <rFont val="Arial"/>
        <family val="2"/>
      </rPr>
      <t xml:space="preserve">Acometida enterrada para abastecimiento de agua potable de 2 m de longitud, que une la red general de distribución de agua potable de la empresa suministradora con la instalación general del edificio, continua en todo su recorrido sin uniones o empalmes intermedios no registrables, formada por tubo de polietileno PE 100, de 32 mm de diámetro exterior, PN=10 atm y 2 mm de espesor, colocada sobre lecho de arena de 15 cm de espesor, en el fondo de la zanja previamente excavada, debidamente compactada y nivelada con pisón vibrante de guiado manual, relleno lateral compactando hasta los riñones y posterior relleno con la misma arena hasta 10 cm por encima de la generatriz superior de la tubería; collarín de toma en carga colocado sobre la red general de distribución que sirve de enlace entre la acometida y la red; llave de corte de esfera de de diámetro con mando de cuadradillo colocada mediante unión, situada junto a la edificación, fuera de los límites de la propiedad, alojada en cámara de inspección prefabricada de polipropileno de 30x30x30 cm, colocada sobre solera de hormigón simple H21, para un ambiente no severo, tamaño máximo del agregado 20 mm, consistencia plástica de 15 cm de espesor. Incluso hormigón simple H21, para un ambiente no severo, tamaño máximo del agregado 20 mm, consistencia plástica para la posterior reposición del firme existente, accesorios y piezas especiales. El precio no incluye la excavación ni el relleno principal.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</si>
  <si>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</si>
  <si>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</si>
  <si>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</si>
  <si>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</si>
  <si>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</si>
  <si>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</si>
  <si>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</si>
  <si>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mt10hmf120df</t>
  </si>
  <si>
    <t xml:space="preserve">m³</t>
  </si>
  <si>
    <t xml:space="preserve">Hormigón simple H21, para un ambiente no severo, tamaño máximo del agregado 20 mm, consistencia plástica, con un asentamiento de 10 a 15 cm, medido con el cono de Abrams, premezclado en planta, según CBH 87.</t>
  </si>
  <si>
    <t xml:space="preserve">mt01ara010a</t>
  </si>
  <si>
    <t xml:space="preserve">m³</t>
  </si>
  <si>
    <t xml:space="preserve">Arena con granulometría de 0 a 5 mm de diámetro, limpia.</t>
  </si>
  <si>
    <t xml:space="preserve">mt37www105q</t>
  </si>
  <si>
    <t xml:space="preserve">Ud</t>
  </si>
  <si>
    <t xml:space="preserve">Collarín de toma en carga de fundición dúctil con recubrimiento de resina epoxi, para tubos de polietileno o de PVC de 110 mm de diámetro exterior, con toma para conexión roscada de 1" de diámetro, PN=16 atm, con juntas elásticas de EPDM.</t>
  </si>
  <si>
    <t xml:space="preserve">mt37tpa011c</t>
  </si>
  <si>
    <t xml:space="preserve">m</t>
  </si>
  <si>
    <t xml:space="preserve">Acometida de polietileno PE 100, de 32 mm de diámetro exterior, PN=10 atm y 2 mm de espesor, incluso accesorios de conexión y piezas especiales.</t>
  </si>
  <si>
    <t xml:space="preserve">mt11arp100a</t>
  </si>
  <si>
    <t xml:space="preserve">Ud</t>
  </si>
  <si>
    <t xml:space="preserve">Cámara de inspección de polipropileno, 30x30x30 cm.</t>
  </si>
  <si>
    <t xml:space="preserve">mt11arp050c</t>
  </si>
  <si>
    <t xml:space="preserve">Ud</t>
  </si>
  <si>
    <t xml:space="preserve">Tapa de PVC, para cámaras de inspección de plomería de 30x30 cm, con cierre hermético al paso de los olores mefíticos.</t>
  </si>
  <si>
    <t xml:space="preserve">mt37sve030d</t>
  </si>
  <si>
    <t xml:space="preserve">Ud</t>
  </si>
  <si>
    <t xml:space="preserve">Válvula de esfera de latón niquelado para roscar de 1", con mando de cuadradillo.</t>
  </si>
  <si>
    <t xml:space="preserve">Subtotal materiales:</t>
  </si>
  <si>
    <t xml:space="preserve">Equipo y herramienta</t>
  </si>
  <si>
    <t xml:space="preserve">mq05pdm010a</t>
  </si>
  <si>
    <t xml:space="preserve">h</t>
  </si>
  <si>
    <t xml:space="preserve">Compresor portátil eléctrico 2 m³/min de caudal.</t>
  </si>
  <si>
    <t xml:space="preserve">mq05mai030</t>
  </si>
  <si>
    <t xml:space="preserve">h</t>
  </si>
  <si>
    <t xml:space="preserve">Martillo neumático.</t>
  </si>
  <si>
    <t xml:space="preserve">mq02rop020</t>
  </si>
  <si>
    <t xml:space="preserve">h</t>
  </si>
  <si>
    <t xml:space="preserve">Pisón vibrante de guiado manual, de 80 kg, con placa de 30x30 cm, tipo rana.</t>
  </si>
  <si>
    <t xml:space="preserve">Subtotal equipo y herramienta:</t>
  </si>
  <si>
    <t xml:space="preserve">Mano de obra</t>
  </si>
  <si>
    <t xml:space="preserve">mo020</t>
  </si>
  <si>
    <t xml:space="preserve">h</t>
  </si>
  <si>
    <t xml:space="preserve">Especialista de construcción.</t>
  </si>
  <si>
    <t xml:space="preserve">mo113</t>
  </si>
  <si>
    <t xml:space="preserve">h</t>
  </si>
  <si>
    <t xml:space="preserve">Ayudante 2ª de construcción.</t>
  </si>
  <si>
    <t xml:space="preserve">mo008</t>
  </si>
  <si>
    <t xml:space="preserve">h</t>
  </si>
  <si>
    <t xml:space="preserve">Especialista plomero.</t>
  </si>
  <si>
    <t xml:space="preserve">mo107</t>
  </si>
  <si>
    <t xml:space="preserve">h</t>
  </si>
  <si>
    <t xml:space="preserve">Ayudante 1ª de plomero.</t>
  </si>
  <si>
    <t xml:space="preserve">Subtotal mano de obra:</t>
  </si>
  <si>
    <t xml:space="preserve">Herramienta menor</t>
  </si>
  <si>
    <t xml:space="preserve">%</t>
  </si>
  <si>
    <t xml:space="preserve">Herramienta menor</t>
  </si>
  <si>
    <t xml:space="preserve">Coste de mantenimiento decenal: 113,54Bs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</si>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</sst>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1.02" customWidth="1"/>
    <col min="4" max="4" width="7.65" customWidth="1"/>
    <col min="5" max="5" width="66.30" customWidth="1"/>
    <col min="6" max="6" width="14.96" customWidth="1"/>
    <col min="7" max="7" width="15.13"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0.231</v>
      </c>
      <c r="G10" s="12">
        <v>804.92</v>
      </c>
      <c r="H10" s="12">
        <f ca="1">ROUND(INDIRECT(ADDRESS(ROW()+(0), COLUMN()+(-2), 1))*INDIRECT(ADDRESS(ROW()+(0), COLUMN()+(-1), 1)), 2)</f>
        <v>185.94</v>
      </c>
    </row>
    <row r="11" spans="1:8" ht="13.50" thickBot="1" customHeight="1">
      <c r="A11" s="1" t="s">
        <v>15</v>
      </c>
      <c r="B11" s="1"/>
      <c r="C11" s="1"/>
      <c r="D11" s="10" t="s">
        <v>16</v>
      </c>
      <c r="E11" s="1" t="s">
        <v>17</v>
      </c>
      <c r="F11" s="11">
        <v>0.224</v>
      </c>
      <c r="G11" s="12">
        <v>125.09</v>
      </c>
      <c r="H11" s="12">
        <f ca="1">ROUND(INDIRECT(ADDRESS(ROW()+(0), COLUMN()+(-2), 1))*INDIRECT(ADDRESS(ROW()+(0), COLUMN()+(-1), 1)), 2)</f>
        <v>28.02</v>
      </c>
    </row>
    <row r="12" spans="1:8" ht="45.00" thickBot="1" customHeight="1">
      <c r="A12" s="1" t="s">
        <v>18</v>
      </c>
      <c r="B12" s="1"/>
      <c r="C12" s="1"/>
      <c r="D12" s="10" t="s">
        <v>19</v>
      </c>
      <c r="E12" s="1" t="s">
        <v>20</v>
      </c>
      <c r="F12" s="11">
        <v>1</v>
      </c>
      <c r="G12" s="12">
        <v>847.8</v>
      </c>
      <c r="H12" s="12">
        <f ca="1">ROUND(INDIRECT(ADDRESS(ROW()+(0), COLUMN()+(-2), 1))*INDIRECT(ADDRESS(ROW()+(0), COLUMN()+(-1), 1)), 2)</f>
        <v>847.8</v>
      </c>
    </row>
    <row r="13" spans="1:8" ht="24.00" thickBot="1" customHeight="1">
      <c r="A13" s="1" t="s">
        <v>21</v>
      </c>
      <c r="B13" s="1"/>
      <c r="C13" s="1"/>
      <c r="D13" s="10" t="s">
        <v>22</v>
      </c>
      <c r="E13" s="1" t="s">
        <v>23</v>
      </c>
      <c r="F13" s="11">
        <v>2</v>
      </c>
      <c r="G13" s="12">
        <v>10.81</v>
      </c>
      <c r="H13" s="12">
        <f ca="1">ROUND(INDIRECT(ADDRESS(ROW()+(0), COLUMN()+(-2), 1))*INDIRECT(ADDRESS(ROW()+(0), COLUMN()+(-1), 1)), 2)</f>
        <v>21.62</v>
      </c>
    </row>
    <row r="14" spans="1:8" ht="13.50" thickBot="1" customHeight="1">
      <c r="A14" s="1" t="s">
        <v>24</v>
      </c>
      <c r="B14" s="1"/>
      <c r="C14" s="1"/>
      <c r="D14" s="10" t="s">
        <v>25</v>
      </c>
      <c r="E14" s="1" t="s">
        <v>26</v>
      </c>
      <c r="F14" s="11">
        <v>1</v>
      </c>
      <c r="G14" s="12">
        <v>458.67</v>
      </c>
      <c r="H14" s="12">
        <f ca="1">ROUND(INDIRECT(ADDRESS(ROW()+(0), COLUMN()+(-2), 1))*INDIRECT(ADDRESS(ROW()+(0), COLUMN()+(-1), 1)), 2)</f>
        <v>458.67</v>
      </c>
    </row>
    <row r="15" spans="1:8" ht="24.00" thickBot="1" customHeight="1">
      <c r="A15" s="1" t="s">
        <v>27</v>
      </c>
      <c r="B15" s="1"/>
      <c r="C15" s="1"/>
      <c r="D15" s="10" t="s">
        <v>28</v>
      </c>
      <c r="E15" s="1" t="s">
        <v>29</v>
      </c>
      <c r="F15" s="11">
        <v>1</v>
      </c>
      <c r="G15" s="12">
        <v>280.64</v>
      </c>
      <c r="H15" s="12">
        <f ca="1">ROUND(INDIRECT(ADDRESS(ROW()+(0), COLUMN()+(-2), 1))*INDIRECT(ADDRESS(ROW()+(0), COLUMN()+(-1), 1)), 2)</f>
        <v>280.64</v>
      </c>
    </row>
    <row r="16" spans="1:8" ht="24.00" thickBot="1" customHeight="1">
      <c r="A16" s="1" t="s">
        <v>30</v>
      </c>
      <c r="B16" s="1"/>
      <c r="C16" s="1"/>
      <c r="D16" s="10" t="s">
        <v>31</v>
      </c>
      <c r="E16" s="1" t="s">
        <v>32</v>
      </c>
      <c r="F16" s="13">
        <v>1</v>
      </c>
      <c r="G16" s="14">
        <v>141.44</v>
      </c>
      <c r="H16" s="14">
        <f ca="1">ROUND(INDIRECT(ADDRESS(ROW()+(0), COLUMN()+(-2), 1))*INDIRECT(ADDRESS(ROW()+(0), COLUMN()+(-1), 1)), 2)</f>
        <v>141.44</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1964.13</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0.487</v>
      </c>
      <c r="G19" s="12">
        <v>28.03</v>
      </c>
      <c r="H19" s="12">
        <f ca="1">ROUND(INDIRECT(ADDRESS(ROW()+(0), COLUMN()+(-2), 1))*INDIRECT(ADDRESS(ROW()+(0), COLUMN()+(-1), 1)), 2)</f>
        <v>13.65</v>
      </c>
    </row>
    <row r="20" spans="1:8" ht="13.50" thickBot="1" customHeight="1">
      <c r="A20" s="1" t="s">
        <v>38</v>
      </c>
      <c r="B20" s="1"/>
      <c r="C20" s="1"/>
      <c r="D20" s="10" t="s">
        <v>39</v>
      </c>
      <c r="E20" s="1" t="s">
        <v>40</v>
      </c>
      <c r="F20" s="11">
        <v>0.487</v>
      </c>
      <c r="G20" s="12">
        <v>30.01</v>
      </c>
      <c r="H20" s="12">
        <f ca="1">ROUND(INDIRECT(ADDRESS(ROW()+(0), COLUMN()+(-2), 1))*INDIRECT(ADDRESS(ROW()+(0), COLUMN()+(-1), 1)), 2)</f>
        <v>14.61</v>
      </c>
    </row>
    <row r="21" spans="1:8" ht="13.50" thickBot="1" customHeight="1">
      <c r="A21" s="1" t="s">
        <v>41</v>
      </c>
      <c r="B21" s="1"/>
      <c r="C21" s="1"/>
      <c r="D21" s="10" t="s">
        <v>42</v>
      </c>
      <c r="E21" s="1" t="s">
        <v>43</v>
      </c>
      <c r="F21" s="13">
        <v>0.456</v>
      </c>
      <c r="G21" s="14">
        <v>25.75</v>
      </c>
      <c r="H21" s="14">
        <f ca="1">ROUND(INDIRECT(ADDRESS(ROW()+(0), COLUMN()+(-2), 1))*INDIRECT(ADDRESS(ROW()+(0), COLUMN()+(-1), 1)), 2)</f>
        <v>11.74</v>
      </c>
    </row>
    <row r="22" spans="1:8" ht="13.50" thickBot="1" customHeight="1">
      <c r="A22" s="15"/>
      <c r="B22" s="15"/>
      <c r="C22" s="15"/>
      <c r="D22" s="15"/>
      <c r="E22" s="15"/>
      <c r="F22" s="9" t="s">
        <v>44</v>
      </c>
      <c r="G22" s="9"/>
      <c r="H22" s="17">
        <f ca="1">ROUND(SUM(INDIRECT(ADDRESS(ROW()+(-1), COLUMN()+(0), 1)),INDIRECT(ADDRESS(ROW()+(-2), COLUMN()+(0), 1)),INDIRECT(ADDRESS(ROW()+(-3), COLUMN()+(0), 1))), 2)</f>
        <v>40</v>
      </c>
    </row>
    <row r="23" spans="1:8" ht="13.50" thickBot="1" customHeight="1">
      <c r="A23" s="15">
        <v>3</v>
      </c>
      <c r="B23" s="15"/>
      <c r="C23" s="15"/>
      <c r="D23" s="15"/>
      <c r="E23" s="18" t="s">
        <v>45</v>
      </c>
      <c r="F23" s="18"/>
      <c r="G23" s="15"/>
      <c r="H23" s="15"/>
    </row>
    <row r="24" spans="1:8" ht="13.50" thickBot="1" customHeight="1">
      <c r="A24" s="1" t="s">
        <v>46</v>
      </c>
      <c r="B24" s="1"/>
      <c r="C24" s="1"/>
      <c r="D24" s="10" t="s">
        <v>47</v>
      </c>
      <c r="E24" s="1" t="s">
        <v>48</v>
      </c>
      <c r="F24" s="11">
        <v>1.094</v>
      </c>
      <c r="G24" s="12">
        <v>56.74</v>
      </c>
      <c r="H24" s="12">
        <f ca="1">ROUND(INDIRECT(ADDRESS(ROW()+(0), COLUMN()+(-2), 1))*INDIRECT(ADDRESS(ROW()+(0), COLUMN()+(-1), 1)), 2)</f>
        <v>62.07</v>
      </c>
    </row>
    <row r="25" spans="1:8" ht="13.50" thickBot="1" customHeight="1">
      <c r="A25" s="1" t="s">
        <v>49</v>
      </c>
      <c r="B25" s="1"/>
      <c r="C25" s="1"/>
      <c r="D25" s="10" t="s">
        <v>50</v>
      </c>
      <c r="E25" s="1" t="s">
        <v>51</v>
      </c>
      <c r="F25" s="11">
        <v>0.932</v>
      </c>
      <c r="G25" s="12">
        <v>40.86</v>
      </c>
      <c r="H25" s="12">
        <f ca="1">ROUND(INDIRECT(ADDRESS(ROW()+(0), COLUMN()+(-2), 1))*INDIRECT(ADDRESS(ROW()+(0), COLUMN()+(-1), 1)), 2)</f>
        <v>38.08</v>
      </c>
    </row>
    <row r="26" spans="1:8" ht="13.50" thickBot="1" customHeight="1">
      <c r="A26" s="1" t="s">
        <v>52</v>
      </c>
      <c r="B26" s="1"/>
      <c r="C26" s="1"/>
      <c r="D26" s="10" t="s">
        <v>53</v>
      </c>
      <c r="E26" s="1" t="s">
        <v>54</v>
      </c>
      <c r="F26" s="11">
        <v>0.787</v>
      </c>
      <c r="G26" s="12">
        <v>58.3</v>
      </c>
      <c r="H26" s="12">
        <f ca="1">ROUND(INDIRECT(ADDRESS(ROW()+(0), COLUMN()+(-2), 1))*INDIRECT(ADDRESS(ROW()+(0), COLUMN()+(-1), 1)), 2)</f>
        <v>45.88</v>
      </c>
    </row>
    <row r="27" spans="1:8" ht="13.50" thickBot="1" customHeight="1">
      <c r="A27" s="1" t="s">
        <v>55</v>
      </c>
      <c r="B27" s="1"/>
      <c r="C27" s="1"/>
      <c r="D27" s="10" t="s">
        <v>56</v>
      </c>
      <c r="E27" s="1" t="s">
        <v>57</v>
      </c>
      <c r="F27" s="13">
        <v>0.787</v>
      </c>
      <c r="G27" s="14">
        <v>42.33</v>
      </c>
      <c r="H27" s="14">
        <f ca="1">ROUND(INDIRECT(ADDRESS(ROW()+(0), COLUMN()+(-2), 1))*INDIRECT(ADDRESS(ROW()+(0), COLUMN()+(-1), 1)), 2)</f>
        <v>33.31</v>
      </c>
    </row>
    <row r="28" spans="1:8" ht="13.50" thickBot="1" customHeight="1">
      <c r="A28" s="15"/>
      <c r="B28" s="15"/>
      <c r="C28" s="15"/>
      <c r="D28" s="15"/>
      <c r="E28" s="15"/>
      <c r="F28" s="9" t="s">
        <v>58</v>
      </c>
      <c r="G28" s="9"/>
      <c r="H28" s="17">
        <f ca="1">ROUND(SUM(INDIRECT(ADDRESS(ROW()+(-1), COLUMN()+(0), 1)),INDIRECT(ADDRESS(ROW()+(-2), COLUMN()+(0), 1)),INDIRECT(ADDRESS(ROW()+(-3), COLUMN()+(0), 1)),INDIRECT(ADDRESS(ROW()+(-4), COLUMN()+(0), 1))), 2)</f>
        <v>179.34</v>
      </c>
    </row>
    <row r="29" spans="1:8" ht="13.50" thickBot="1" customHeight="1">
      <c r="A29" s="15">
        <v>4</v>
      </c>
      <c r="B29" s="15"/>
      <c r="C29" s="15"/>
      <c r="D29" s="15"/>
      <c r="E29" s="18" t="s">
        <v>59</v>
      </c>
      <c r="F29" s="18"/>
      <c r="G29" s="15"/>
      <c r="H29" s="15"/>
    </row>
    <row r="30" spans="1:8" ht="13.50" thickBot="1" customHeight="1">
      <c r="A30" s="19"/>
      <c r="B30" s="19"/>
      <c r="C30" s="19"/>
      <c r="D30" s="20" t="s">
        <v>60</v>
      </c>
      <c r="E30" s="19" t="s">
        <v>61</v>
      </c>
      <c r="F30" s="13">
        <v>4</v>
      </c>
      <c r="G30" s="14">
        <f ca="1">ROUND(SUM(INDIRECT(ADDRESS(ROW()+(-2), COLUMN()+(1), 1)),INDIRECT(ADDRESS(ROW()+(-8), COLUMN()+(1), 1)),INDIRECT(ADDRESS(ROW()+(-13), COLUMN()+(1), 1))), 2)</f>
        <v>2183.47</v>
      </c>
      <c r="H30" s="14">
        <f ca="1">ROUND(INDIRECT(ADDRESS(ROW()+(0), COLUMN()+(-2), 1))*INDIRECT(ADDRESS(ROW()+(0), COLUMN()+(-1), 1))/100, 2)</f>
        <v>87.34</v>
      </c>
    </row>
    <row r="31" spans="1:8" ht="13.50" thickBot="1" customHeight="1">
      <c r="A31" s="21" t="s">
        <v>62</v>
      </c>
      <c r="B31" s="21"/>
      <c r="C31" s="21"/>
      <c r="D31" s="22"/>
      <c r="E31" s="23"/>
      <c r="F31" s="24" t="s">
        <v>63</v>
      </c>
      <c r="G31" s="25"/>
      <c r="H31" s="26">
        <f ca="1">ROUND(SUM(INDIRECT(ADDRESS(ROW()+(-1), COLUMN()+(0), 1)),INDIRECT(ADDRESS(ROW()+(-3), COLUMN()+(0), 1)),INDIRECT(ADDRESS(ROW()+(-9), COLUMN()+(0), 1)),INDIRECT(ADDRESS(ROW()+(-14), COLUMN()+(0), 1))), 2)</f>
        <v>2270.81</v>
      </c>
    </row>
  </sheetData>
  <mergeCells count="3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A22:C22"/>
    <mergeCell ref="F22:G22"/>
    <mergeCell ref="A23:C23"/>
    <mergeCell ref="E23:F23"/>
    <mergeCell ref="A24:C24"/>
    <mergeCell ref="A25:C25"/>
    <mergeCell ref="A26:C26"/>
    <mergeCell ref="A27:C27"/>
    <mergeCell ref="A28:C28"/>
    <mergeCell ref="F28:G28"/>
    <mergeCell ref="A29:C29"/>
    <mergeCell ref="E29:F29"/>
    <mergeCell ref="A30:C30"/>
    <mergeCell ref="A31:E31"/>
    <mergeCell ref="F31:G31"/>
  </mergeCells>
  <pageMargins left="0.147638" right="0.147638" top="0.206693" bottom="0.206693" header="0.0" footer="0.0"/>
  <pageSetup paperSize="9" orientation="portrait"/>
  <rowBreaks count="0" manualBreakCount="0">
    </rowBreaks>
</worksheet>
</file>