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<sst xmlns="http://schemas.openxmlformats.org/spreadsheetml/2006/main" count="46" uniqueCount="46">
  <si>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</si>
  <si>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EHH020</t>
  </si>
  <si>
    <t xml:space="preserve">m</t>
  </si>
  <si>
    <t xml:space="preserve">Refuerzo de columna de hormigón armado, mediante recrecido con hormigón proyectado.</t>
  </si>
  <si>
    <r>
      <rPr>
        <sz val="8.25"/>
        <color rgb="FF000000"/>
        <rFont val="Arial"/>
        <family val="2"/>
      </rPr>
      <t xml:space="preserve">Refuerzo de columna de hormigón armado de 30x30 cm, mediante recrecido de 10 cm de espesor en todas sus caras, con hormigón H25, para un ambiente severo, tamaño máximo del agregado 20 mm, consistencia fluida, proyectado por vía húmeda, armado con una cuantía de acero de 120 kg/m³ de acero AH 500. El precio incluye el corte, doblado y montaje de la armadura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</si>
  <si>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</si>
  <si>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</si>
  <si>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</si>
  <si>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</si>
  <si>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</si>
  <si>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</si>
  <si>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</si>
  <si>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mt10hes200a</t>
  </si>
  <si>
    <t xml:space="preserve">m³</t>
  </si>
  <si>
    <t xml:space="preserve">Hormigón para proyectar, H25, para un ambiente severo, tamaño máximo del agregado 20 mm, consistencia fluida, con una dosificación de cemento de 400 kg/m³, premezclado en planta.</t>
  </si>
  <si>
    <t xml:space="preserve">mt07aco120b</t>
  </si>
  <si>
    <t xml:space="preserve">kg</t>
  </si>
  <si>
    <t xml:space="preserve">Acero en barras corrugadas CA-50 (fy=500 MPa), equivalente a AH 500 según CBH 87, de varios diámetros.</t>
  </si>
  <si>
    <t xml:space="preserve">mt08var050</t>
  </si>
  <si>
    <t xml:space="preserve">kg</t>
  </si>
  <si>
    <t xml:space="preserve">Alambre galvanizado para atar, de 1,30 mm de diámetro.</t>
  </si>
  <si>
    <t xml:space="preserve">Subtotal materiales:</t>
  </si>
  <si>
    <t xml:space="preserve">Equipo y herramienta</t>
  </si>
  <si>
    <t xml:space="preserve">mq06gun010</t>
  </si>
  <si>
    <t xml:space="preserve">h</t>
  </si>
  <si>
    <t xml:space="preserve">Gunitadora de hormigón por vía húmeda 33 kW.</t>
  </si>
  <si>
    <t xml:space="preserve">Subtotal equipo y herramienta:</t>
  </si>
  <si>
    <t xml:space="preserve">Mano de obra</t>
  </si>
  <si>
    <t xml:space="preserve">mo043</t>
  </si>
  <si>
    <t xml:space="preserve">h</t>
  </si>
  <si>
    <t xml:space="preserve">Armador.</t>
  </si>
  <si>
    <t xml:space="preserve">mo090</t>
  </si>
  <si>
    <t xml:space="preserve">h</t>
  </si>
  <si>
    <t xml:space="preserve">Ayudante 1ª de armador.</t>
  </si>
  <si>
    <t xml:space="preserve">mo045</t>
  </si>
  <si>
    <t xml:space="preserve">h</t>
  </si>
  <si>
    <t xml:space="preserve">Maestro hormigonero especialista en el vaciado y colocado del hormigón.</t>
  </si>
  <si>
    <t xml:space="preserve">mo092</t>
  </si>
  <si>
    <t xml:space="preserve">h</t>
  </si>
  <si>
    <t xml:space="preserve">Ayudante 1ª de hormigonero especialista en el vaciado y colocado del hormigón.</t>
  </si>
  <si>
    <t xml:space="preserve">Subtotal mano de obra:</t>
  </si>
  <si>
    <t xml:space="preserve">Herramienta menor</t>
  </si>
  <si>
    <t xml:space="preserve">%</t>
  </si>
  <si>
    <t xml:space="preserve">Herramienta menor</t>
  </si>
  <si>
    <t xml:space="preserve">Coste de mantenimiento decenal: 44,84Bs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</si>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</sst>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8.34" customWidth="1"/>
    <col min="6" max="6" width="15.13"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0.168</v>
      </c>
      <c r="G10" s="12">
        <v>834.34</v>
      </c>
      <c r="H10" s="12">
        <f ca="1">ROUND(INDIRECT(ADDRESS(ROW()+(0), COLUMN()+(-2), 1))*INDIRECT(ADDRESS(ROW()+(0), COLUMN()+(-1), 1)), 2)</f>
        <v>140.17</v>
      </c>
    </row>
    <row r="11" spans="1:8" ht="24.00" thickBot="1" customHeight="1">
      <c r="A11" s="1" t="s">
        <v>15</v>
      </c>
      <c r="B11" s="1"/>
      <c r="C11" s="10" t="s">
        <v>16</v>
      </c>
      <c r="D11" s="10"/>
      <c r="E11" s="1" t="s">
        <v>17</v>
      </c>
      <c r="F11" s="11">
        <v>19.584</v>
      </c>
      <c r="G11" s="12">
        <v>8.83</v>
      </c>
      <c r="H11" s="12">
        <f ca="1">ROUND(INDIRECT(ADDRESS(ROW()+(0), COLUMN()+(-2), 1))*INDIRECT(ADDRESS(ROW()+(0), COLUMN()+(-1), 1)), 2)</f>
        <v>172.93</v>
      </c>
    </row>
    <row r="12" spans="1:8" ht="13.50" thickBot="1" customHeight="1">
      <c r="A12" s="1" t="s">
        <v>18</v>
      </c>
      <c r="B12" s="1"/>
      <c r="C12" s="10" t="s">
        <v>19</v>
      </c>
      <c r="D12" s="10"/>
      <c r="E12" s="1" t="s">
        <v>20</v>
      </c>
      <c r="F12" s="13">
        <v>0.134</v>
      </c>
      <c r="G12" s="14">
        <v>11.68</v>
      </c>
      <c r="H12" s="14">
        <f ca="1">ROUND(INDIRECT(ADDRESS(ROW()+(0), COLUMN()+(-2), 1))*INDIRECT(ADDRESS(ROW()+(0), COLUMN()+(-1), 1)), 2)</f>
        <v>1.57</v>
      </c>
    </row>
    <row r="13" spans="1:8" ht="13.50" thickBot="1" customHeight="1">
      <c r="A13" s="15"/>
      <c r="B13" s="15"/>
      <c r="C13" s="15"/>
      <c r="D13" s="15"/>
      <c r="E13" s="15"/>
      <c r="F13" s="9" t="s">
        <v>21</v>
      </c>
      <c r="G13" s="9"/>
      <c r="H13" s="17">
        <f ca="1">ROUND(SUM(INDIRECT(ADDRESS(ROW()+(-1), COLUMN()+(0), 1)),INDIRECT(ADDRESS(ROW()+(-2), COLUMN()+(0), 1)),INDIRECT(ADDRESS(ROW()+(-3), COLUMN()+(0), 1))), 2)</f>
        <v>314.67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0.29</v>
      </c>
      <c r="G15" s="14">
        <v>231.01</v>
      </c>
      <c r="H15" s="14">
        <f ca="1">ROUND(INDIRECT(ADDRESS(ROW()+(0), COLUMN()+(-2), 1))*INDIRECT(ADDRESS(ROW()+(0), COLUMN()+(-1), 1)), 2)</f>
        <v>66.99</v>
      </c>
    </row>
    <row r="16" spans="1:8" ht="13.50" thickBot="1" customHeight="1">
      <c r="A16" s="15"/>
      <c r="B16" s="15"/>
      <c r="C16" s="15"/>
      <c r="D16" s="15"/>
      <c r="E16" s="15"/>
      <c r="F16" s="9" t="s">
        <v>26</v>
      </c>
      <c r="G16" s="9"/>
      <c r="H16" s="17">
        <f ca="1">ROUND(SUM(INDIRECT(ADDRESS(ROW()+(-1), COLUMN()+(0), 1))), 2)</f>
        <v>66.99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0.225</v>
      </c>
      <c r="G18" s="12">
        <v>62.1</v>
      </c>
      <c r="H18" s="12">
        <f ca="1">ROUND(INDIRECT(ADDRESS(ROW()+(0), COLUMN()+(-2), 1))*INDIRECT(ADDRESS(ROW()+(0), COLUMN()+(-1), 1)), 2)</f>
        <v>13.97</v>
      </c>
    </row>
    <row r="19" spans="1:8" ht="13.50" thickBot="1" customHeight="1">
      <c r="A19" s="1" t="s">
        <v>31</v>
      </c>
      <c r="B19" s="1"/>
      <c r="C19" s="10" t="s">
        <v>32</v>
      </c>
      <c r="D19" s="10"/>
      <c r="E19" s="1" t="s">
        <v>33</v>
      </c>
      <c r="F19" s="11">
        <v>0.25</v>
      </c>
      <c r="G19" s="12">
        <v>46.39</v>
      </c>
      <c r="H19" s="12">
        <f ca="1">ROUND(INDIRECT(ADDRESS(ROW()+(0), COLUMN()+(-2), 1))*INDIRECT(ADDRESS(ROW()+(0), COLUMN()+(-1), 1)), 2)</f>
        <v>11.6</v>
      </c>
    </row>
    <row r="20" spans="1:8" ht="13.50" thickBot="1" customHeight="1">
      <c r="A20" s="1" t="s">
        <v>34</v>
      </c>
      <c r="B20" s="1"/>
      <c r="C20" s="10" t="s">
        <v>35</v>
      </c>
      <c r="D20" s="10"/>
      <c r="E20" s="1" t="s">
        <v>36</v>
      </c>
      <c r="F20" s="11">
        <v>2.663</v>
      </c>
      <c r="G20" s="12">
        <v>62.1</v>
      </c>
      <c r="H20" s="12">
        <f ca="1">ROUND(INDIRECT(ADDRESS(ROW()+(0), COLUMN()+(-2), 1))*INDIRECT(ADDRESS(ROW()+(0), COLUMN()+(-1), 1)), 2)</f>
        <v>165.37</v>
      </c>
    </row>
    <row r="21" spans="1:8" ht="13.50" thickBot="1" customHeight="1">
      <c r="A21" s="1" t="s">
        <v>37</v>
      </c>
      <c r="B21" s="1"/>
      <c r="C21" s="10" t="s">
        <v>38</v>
      </c>
      <c r="D21" s="10"/>
      <c r="E21" s="1" t="s">
        <v>39</v>
      </c>
      <c r="F21" s="13">
        <v>1.194</v>
      </c>
      <c r="G21" s="14">
        <v>46.39</v>
      </c>
      <c r="H21" s="14">
        <f ca="1">ROUND(INDIRECT(ADDRESS(ROW()+(0), COLUMN()+(-2), 1))*INDIRECT(ADDRESS(ROW()+(0), COLUMN()+(-1), 1)), 2)</f>
        <v>55.39</v>
      </c>
    </row>
    <row r="22" spans="1:8" ht="13.50" thickBot="1" customHeight="1">
      <c r="A22" s="15"/>
      <c r="B22" s="15"/>
      <c r="C22" s="15"/>
      <c r="D22" s="15"/>
      <c r="E22" s="15"/>
      <c r="F22" s="9" t="s">
        <v>40</v>
      </c>
      <c r="G22" s="9"/>
      <c r="H22" s="17">
        <f ca="1">ROUND(SUM(INDIRECT(ADDRESS(ROW()+(-1), COLUMN()+(0), 1)),INDIRECT(ADDRESS(ROW()+(-2), COLUMN()+(0), 1)),INDIRECT(ADDRESS(ROW()+(-3), COLUMN()+(0), 1)),INDIRECT(ADDRESS(ROW()+(-4), COLUMN()+(0), 1))), 2)</f>
        <v>246.33</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1)),INDIRECT(ADDRESS(ROW()+(-8), COLUMN()+(1), 1)),INDIRECT(ADDRESS(ROW()+(-11), COLUMN()+(1), 1))), 2)</f>
        <v>627.99</v>
      </c>
      <c r="H24" s="14">
        <f ca="1">ROUND(INDIRECT(ADDRESS(ROW()+(0), COLUMN()+(-2), 1))*INDIRECT(ADDRESS(ROW()+(0), COLUMN()+(-1), 1))/100, 2)</f>
        <v>12.56</v>
      </c>
    </row>
    <row r="25" spans="1:8" ht="13.50" thickBot="1" customHeight="1">
      <c r="A25" s="21" t="s">
        <v>44</v>
      </c>
      <c r="B25" s="21"/>
      <c r="C25" s="22"/>
      <c r="D25" s="22"/>
      <c r="E25" s="23"/>
      <c r="F25" s="24" t="s">
        <v>45</v>
      </c>
      <c r="G25" s="25"/>
      <c r="H25" s="26">
        <f ca="1">ROUND(SUM(INDIRECT(ADDRESS(ROW()+(-1), COLUMN()+(0), 1)),INDIRECT(ADDRESS(ROW()+(-3), COLUMN()+(0), 1)),INDIRECT(ADDRESS(ROW()+(-9), COLUMN()+(0), 1)),INDIRECT(ADDRESS(ROW()+(-12), COLUMN()+(0), 1))), 2)</f>
        <v>640.55</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