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<sst xmlns="http://schemas.openxmlformats.org/spreadsheetml/2006/main" count="35" uniqueCount="35">
  <si>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</si>
  <si>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IFI014</t>
  </si>
  <si>
    <t xml:space="preserve">Ud</t>
  </si>
  <si>
    <t xml:space="preserve">Instalación interior para usos complementarios.</t>
  </si>
  <si>
    <r>
      <rPr>
        <sz val="8.25"/>
        <color rgb="FF000000"/>
        <rFont val="Arial"/>
        <family val="2"/>
      </rPr>
      <t xml:space="preserve">Instalación interior de plomería para usos complementarios con dotación para: pileta de lavar, realizada con tubo de polietileno reticulado (PE-X), para la red de agua fría y caliente que conecta la derivación particular o una de sus ramificaciones con cada uno de los artefactos sanitarios, con los diámetros necesarios para cada punto de servicio. Incluso llaves de paso de cuarto húmedo para el corte del suministro de agua, de polietileno reticulado (PE-X),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</si>
  <si>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</si>
  <si>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</si>
  <si>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</si>
  <si>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</si>
  <si>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</si>
  <si>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</si>
  <si>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</si>
  <si>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</si>
  <si>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</si>
  <si>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</si>
  <si>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</si>
  <si>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</si>
  <si>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ISO 15875-2, con el precio incrementado el 30% en concepto de accesorios y piezas especiales.</t>
  </si>
  <si>
    <t xml:space="preserve">mt37avu022b</t>
  </si>
  <si>
    <t xml:space="preserve">Ud</t>
  </si>
  <si>
    <t xml:space="preserve">Válvula de esfera, de latón, de 20 mm de diámetro.</t>
  </si>
  <si>
    <t xml:space="preserve">Subtotal materiales:</t>
  </si>
  <si>
    <t xml:space="preserve">Mano de obra</t>
  </si>
  <si>
    <t xml:space="preserve">mo008</t>
  </si>
  <si>
    <t xml:space="preserve">h</t>
  </si>
  <si>
    <t xml:space="preserve">Especialista plomero.</t>
  </si>
  <si>
    <t xml:space="preserve">mo107</t>
  </si>
  <si>
    <t xml:space="preserve">h</t>
  </si>
  <si>
    <t xml:space="preserve">Ayudante 1ª de plomero.</t>
  </si>
  <si>
    <t xml:space="preserve">Subtotal mano de obra:</t>
  </si>
  <si>
    <t xml:space="preserve">Herramienta menor</t>
  </si>
  <si>
    <t xml:space="preserve">%</t>
  </si>
  <si>
    <t xml:space="preserve">Herramienta menor</t>
  </si>
  <si>
    <t xml:space="preserve">Coste de mantenimiento decenal: 236,75Bs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</si>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</sst>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3.95"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25.4</v>
      </c>
      <c r="F10" s="12">
        <v>1.45</v>
      </c>
      <c r="G10" s="12">
        <f ca="1">ROUND(INDIRECT(ADDRESS(ROW()+(0), COLUMN()+(-2), 1))*INDIRECT(ADDRESS(ROW()+(0), COLUMN()+(-1), 1)), 2)</f>
        <v>36.83</v>
      </c>
    </row>
    <row r="11" spans="1:7" ht="34.50" thickBot="1" customHeight="1">
      <c r="A11" s="1" t="s">
        <v>15</v>
      </c>
      <c r="B11" s="1"/>
      <c r="C11" s="10" t="s">
        <v>16</v>
      </c>
      <c r="D11" s="1" t="s">
        <v>17</v>
      </c>
      <c r="E11" s="11">
        <v>25.4</v>
      </c>
      <c r="F11" s="12">
        <v>37.73</v>
      </c>
      <c r="G11" s="12">
        <f ca="1">ROUND(INDIRECT(ADDRESS(ROW()+(0), COLUMN()+(-2), 1))*INDIRECT(ADDRESS(ROW()+(0), COLUMN()+(-1), 1)), 2)</f>
        <v>958.34</v>
      </c>
    </row>
    <row r="12" spans="1:7" ht="13.50" thickBot="1" customHeight="1">
      <c r="A12" s="1" t="s">
        <v>18</v>
      </c>
      <c r="B12" s="1"/>
      <c r="C12" s="10" t="s">
        <v>19</v>
      </c>
      <c r="D12" s="1" t="s">
        <v>20</v>
      </c>
      <c r="E12" s="13">
        <v>2</v>
      </c>
      <c r="F12" s="14">
        <v>260.56</v>
      </c>
      <c r="G12" s="14">
        <f ca="1">ROUND(INDIRECT(ADDRESS(ROW()+(0), COLUMN()+(-2), 1))*INDIRECT(ADDRESS(ROW()+(0), COLUMN()+(-1), 1)), 2)</f>
        <v>521.12</v>
      </c>
    </row>
    <row r="13" spans="1:7" ht="13.50" thickBot="1" customHeight="1">
      <c r="A13" s="15"/>
      <c r="B13" s="15"/>
      <c r="C13" s="15"/>
      <c r="D13" s="15"/>
      <c r="E13" s="9" t="s">
        <v>21</v>
      </c>
      <c r="F13" s="9"/>
      <c r="G13" s="17">
        <f ca="1">ROUND(SUM(INDIRECT(ADDRESS(ROW()+(-1), COLUMN()+(0), 1)),INDIRECT(ADDRESS(ROW()+(-2), COLUMN()+(0), 1)),INDIRECT(ADDRESS(ROW()+(-3), COLUMN()+(0), 1))), 2)</f>
        <v>1516.29</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5.856</v>
      </c>
      <c r="F15" s="12">
        <v>58.74</v>
      </c>
      <c r="G15" s="12">
        <f ca="1">ROUND(INDIRECT(ADDRESS(ROW()+(0), COLUMN()+(-2), 1))*INDIRECT(ADDRESS(ROW()+(0), COLUMN()+(-1), 1)), 2)</f>
        <v>343.98</v>
      </c>
    </row>
    <row r="16" spans="1:7" ht="13.50" thickBot="1" customHeight="1">
      <c r="A16" s="1" t="s">
        <v>26</v>
      </c>
      <c r="B16" s="1"/>
      <c r="C16" s="10" t="s">
        <v>27</v>
      </c>
      <c r="D16" s="1" t="s">
        <v>28</v>
      </c>
      <c r="E16" s="13">
        <v>5.856</v>
      </c>
      <c r="F16" s="14">
        <v>42.65</v>
      </c>
      <c r="G16" s="14">
        <f ca="1">ROUND(INDIRECT(ADDRESS(ROW()+(0), COLUMN()+(-2), 1))*INDIRECT(ADDRESS(ROW()+(0), COLUMN()+(-1), 1)), 2)</f>
        <v>249.76</v>
      </c>
    </row>
    <row r="17" spans="1:7" ht="13.50" thickBot="1" customHeight="1">
      <c r="A17" s="15"/>
      <c r="B17" s="15"/>
      <c r="C17" s="15"/>
      <c r="D17" s="15"/>
      <c r="E17" s="9" t="s">
        <v>29</v>
      </c>
      <c r="F17" s="9"/>
      <c r="G17" s="17">
        <f ca="1">ROUND(SUM(INDIRECT(ADDRESS(ROW()+(-1), COLUMN()+(0), 1)),INDIRECT(ADDRESS(ROW()+(-2), COLUMN()+(0), 1))), 2)</f>
        <v>593.74</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2110.03</v>
      </c>
      <c r="G19" s="14">
        <f ca="1">ROUND(INDIRECT(ADDRESS(ROW()+(0), COLUMN()+(-2), 1))*INDIRECT(ADDRESS(ROW()+(0), COLUMN()+(-1), 1))/100, 2)</f>
        <v>42.2</v>
      </c>
    </row>
    <row r="20" spans="1:7" ht="13.50" thickBot="1" customHeight="1">
      <c r="A20" s="21" t="s">
        <v>33</v>
      </c>
      <c r="B20" s="21"/>
      <c r="C20" s="22"/>
      <c r="D20" s="23"/>
      <c r="E20" s="24" t="s">
        <v>34</v>
      </c>
      <c r="F20" s="25"/>
      <c r="G20" s="26">
        <f ca="1">ROUND(SUM(INDIRECT(ADDRESS(ROW()+(-1), COLUMN()+(0), 1)),INDIRECT(ADDRESS(ROW()+(-3), COLUMN()+(0), 1)),INDIRECT(ADDRESS(ROW()+(-7), COLUMN()+(0), 1))), 2)</f>
        <v>2152.23</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