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<sst xmlns="http://schemas.openxmlformats.org/spreadsheetml/2006/main" count="76" uniqueCount="76">
  <si>
    <t xml:space="preserve"/>
  </si>
  <si>
    <t xml:space="preserve">QBF021</t>
  </si>
  <si>
    <t xml:space="preserve">m</t>
  </si>
  <si>
    <t xml:space="preserve">Encuentro de cubierta plana transitable, ventilada con paramento vertical. Impermeabilización con láminas de poliolefinas.</t>
  </si>
  <si>
    <r>
      <rPr>
        <sz val="8.25"/>
        <color rgb="FF000000"/>
        <rFont val="Arial"/>
        <family val="2"/>
      </rPr>
      <t xml:space="preserve">Encuentro de cubierta plana transitable, ventilada, con piso fijo, tipo convencional con paramento vertical; mediante la realización de un retranqueo perimetral de más de 5 cm con respecto al paramento vertical y de más de 20 cm de altura sobre la protección de la cubierta, relleno con mortero de cemento, confeccionado en obra, dosificación 1:8 colocado sobre la impermeabilización formada por: banda de terminación para lámina impermeabilizante flexible tipo EVAC, de 480 mm de anchura, compuesta de una doble hoja de poliolefina termoplástica con acetato de vinil etileno, con ambas caras revestidas de fibras de poliéster no tejidas, de 0,8 mm de espesor y 625 g/m², fijada a la impermeabilización continua de la cubierta, con adhesivo cementoso mejorado C2 E, acabado con un revestimiento de rodapiés de gres rústico, de 7 cm, 3 €/m colocados con junta abierta (separación entre 3 y 15 mm), en capa fina con adhesivo cementoso de fraguado normal, C1 sin ninguna característica adicional, color gris y rejuntados con mortero de juntas cementoso mejorado, con absorción de agua reducida y resistencia elevada a la abrasión tipo CG 2 W A, color blanco, para juntas de 2 a 15 mm, formación de ventilación perimetral de la cámara con ladrillo cerámico hueco y colocación de botaguas cerámico de 11x24 cm, fijado al paramento, como remate de la ventilación perimetral de la cámara. Incluso complementos de refuerzo en tratamiento de puntos singulares mediante el uso de piezas especiales para la resolución de ángulos internos y externos.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</si>
  <si>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</si>
  <si>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</si>
  <si>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</si>
  <si>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</si>
  <si>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</si>
  <si>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</si>
  <si>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</si>
  <si>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mt04lvc010b</t>
  </si>
  <si>
    <t xml:space="preserve">Ud</t>
  </si>
  <si>
    <t xml:space="preserve">Ladrillo cerámico hueco doble, para revestir, 24x11,5x7 cm, densidad 780 kg/m³.</t>
  </si>
  <si>
    <t xml:space="preserve">mt04lvc010d</t>
  </si>
  <si>
    <t xml:space="preserve">Ud</t>
  </si>
  <si>
    <t xml:space="preserve">Ladrillo cerámico hueco triple, para revestir, 24x11,5x11,5 cm, densidad 780 kg/m³.</t>
  </si>
  <si>
    <t xml:space="preserve">mt08aaa010a</t>
  </si>
  <si>
    <t xml:space="preserve">m³</t>
  </si>
  <si>
    <t xml:space="preserve">Agua.</t>
  </si>
  <si>
    <t xml:space="preserve">mt01arg005a</t>
  </si>
  <si>
    <t xml:space="preserve">t</t>
  </si>
  <si>
    <t xml:space="preserve">Arena de cantera, para mortero preparado en obra.</t>
  </si>
  <si>
    <t xml:space="preserve">mt08cem000j</t>
  </si>
  <si>
    <t xml:space="preserve">kg</t>
  </si>
  <si>
    <t xml:space="preserve">Cemento gris en sacos.</t>
  </si>
  <si>
    <t xml:space="preserve">mt09mcr250a</t>
  </si>
  <si>
    <t xml:space="preserve">kg</t>
  </si>
  <si>
    <t xml:space="preserve">Adhesivo cementoso mejorado, C2 E, con tiempo abierto ampliado, para la fijación de geomembranas, compuesto por cementos especiales, agregados seleccionados y resinas sintéticas.</t>
  </si>
  <si>
    <t xml:space="preserve">mt15rev040dh</t>
  </si>
  <si>
    <t xml:space="preserve">m</t>
  </si>
  <si>
    <t xml:space="preserve">Banda de refuerzo para lámina impermeabilizante flexible tipo EVAC, de 480 mm de anchura, compuesta de una doble hoja de poliolefina termoplástica con acetato de vinil etileno, con ambas caras revestidas de fibras de poliéster no tejidas, de 0,8 mm de espesor y 625 g/m², suministrada en rollos de 30 m de longitud.</t>
  </si>
  <si>
    <t xml:space="preserve">mt09mcr021g</t>
  </si>
  <si>
    <t xml:space="preserve">kg</t>
  </si>
  <si>
    <t xml:space="preserve">Adhesivo cementoso de fraguado normal, C1, color gris.</t>
  </si>
  <si>
    <t xml:space="preserve">mt18rcr010a300</t>
  </si>
  <si>
    <t xml:space="preserve">m</t>
  </si>
  <si>
    <t xml:space="preserve">Rodapié cerámico de gres rústico, de 7 cm de anchura, 3,00Bs/m.</t>
  </si>
  <si>
    <t xml:space="preserve">mt09mcp020bB</t>
  </si>
  <si>
    <t xml:space="preserve">kg</t>
  </si>
  <si>
    <t xml:space="preserve">Mortero de juntas cementoso mejorado, con absorción de agua reducida y resistencia elevada a la abrasión, tipo CG2 W A, color blanco, para juntas de 2 a 15 mm, a base de cemento de alta resistencia, agregados seleccionados, aditivos especiales y pigmentos, con efecto antimoho, antiverdín y preventivo de las eflorescencias, hidrorrepelente, especial para rejuntado de todo tipo de piezas cerámicas y piedras naturales en zonas de proliferación de microorganismos.</t>
  </si>
  <si>
    <t xml:space="preserve">mt20vce020a</t>
  </si>
  <si>
    <t xml:space="preserve">m</t>
  </si>
  <si>
    <t xml:space="preserve">Botaguas cerámico de baldosín catalán, acabado mate, color rojo, en piezas de 11x24x1,2 cm, con goterón.</t>
  </si>
  <si>
    <t xml:space="preserve">mt09mcr070a</t>
  </si>
  <si>
    <t xml:space="preserve">kg</t>
  </si>
  <si>
    <t xml:space="preserve">Mortero de juntas cementoso con resistencia elevada a la abrasión y absorción de agua reducida, CG2, para junta abierta entre 3 y 15 mm.</t>
  </si>
  <si>
    <t xml:space="preserve">Subtotal materiales:</t>
  </si>
  <si>
    <t xml:space="preserve">Equipo y herramienta</t>
  </si>
  <si>
    <t xml:space="preserve">mq06hor010</t>
  </si>
  <si>
    <t xml:space="preserve">h</t>
  </si>
  <si>
    <t xml:space="preserve">Hormigonera eléctrica con una capacidad de amasado de 160 l.</t>
  </si>
  <si>
    <t xml:space="preserve">Subtotal equipo y herramienta:</t>
  </si>
  <si>
    <t xml:space="preserve">Mano de obra</t>
  </si>
  <si>
    <t xml:space="preserve">mo029</t>
  </si>
  <si>
    <t xml:space="preserve">h</t>
  </si>
  <si>
    <t xml:space="preserve">Especialista aplicador de láminas impermeabilizantes.</t>
  </si>
  <si>
    <t xml:space="preserve">mo067</t>
  </si>
  <si>
    <t xml:space="preserve">h</t>
  </si>
  <si>
    <t xml:space="preserve">Ayudante 1ª aplicador de láminas impermeabilizantes.</t>
  </si>
  <si>
    <t xml:space="preserve">mo020</t>
  </si>
  <si>
    <t xml:space="preserve">h</t>
  </si>
  <si>
    <t xml:space="preserve">Especialista de construcción.</t>
  </si>
  <si>
    <t xml:space="preserve">mo113</t>
  </si>
  <si>
    <t xml:space="preserve">h</t>
  </si>
  <si>
    <t xml:space="preserve">Ayudante 2ª de construcción.</t>
  </si>
  <si>
    <t xml:space="preserve">mo023</t>
  </si>
  <si>
    <t xml:space="preserve">h</t>
  </si>
  <si>
    <t xml:space="preserve">Especialista colocador de pisos.</t>
  </si>
  <si>
    <t xml:space="preserve">Subtotal mano de obra:</t>
  </si>
  <si>
    <t xml:space="preserve">Herramienta menor</t>
  </si>
  <si>
    <t xml:space="preserve">%</t>
  </si>
  <si>
    <t xml:space="preserve">Herramienta menor</t>
  </si>
  <si>
    <t xml:space="preserve">Coste de mantenimiento decenal: 75,68Bs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</si>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</sst>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1.19" customWidth="1"/>
    <col min="4" max="4" width="7.65" customWidth="1"/>
    <col min="5" max="5" width="66.98" customWidth="1"/>
    <col min="6" max="6" width="14.96" customWidth="1"/>
    <col min="7" max="7" width="15.13" customWidth="1"/>
    <col min="8" max="8" width="9.01" customWidth="1"/>
  </cols>
  <sheetData>
    <row r="1" spans="1:1" ht="2.25" thickBot="1" customHeight="1">
      <c r="A1" s="1" t="s">
        <v>0</v>
      </c>
      <c r="B1" s="1"/>
      <c r="C1" s="1"/>
      <c r="D1" s="1"/>
      <c r="E1" s="1"/>
      <c r="F1" s="1"/>
      <c r="G1" s="1"/>
      <c r="H1" s="1"/>
    </row>
    <row r="3" spans="1:8" ht="24.00" thickBot="1" customHeight="1">
      <c r="A3" s="2" t="s">
        <v>1</v>
      </c>
      <c r="B3" s="3" t="s">
        <v>2</v>
      </c>
      <c r="C3" s="2" t="s">
        <v>3</v>
      </c>
      <c r="D3" s="2"/>
      <c r="E3" s="2"/>
      <c r="F3" s="2"/>
      <c r="G3" s="2"/>
      <c r="H3" s="2"/>
    </row>
    <row r="5" spans="1:8" ht="129.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
      <c r="D10" s="10" t="s">
        <v>13</v>
      </c>
      <c r="E10" s="1" t="s">
        <v>14</v>
      </c>
      <c r="F10" s="11">
        <v>9</v>
      </c>
      <c r="G10" s="12">
        <v>2.29</v>
      </c>
      <c r="H10" s="12">
        <f ca="1">ROUND(INDIRECT(ADDRESS(ROW()+(0), COLUMN()+(-2), 1))*INDIRECT(ADDRESS(ROW()+(0), COLUMN()+(-1), 1)), 2)</f>
        <v>20.61</v>
      </c>
    </row>
    <row r="11" spans="1:8" ht="24.00" thickBot="1" customHeight="1">
      <c r="A11" s="1" t="s">
        <v>15</v>
      </c>
      <c r="B11" s="1"/>
      <c r="C11" s="1"/>
      <c r="D11" s="10" t="s">
        <v>16</v>
      </c>
      <c r="E11" s="1" t="s">
        <v>17</v>
      </c>
      <c r="F11" s="11">
        <v>4</v>
      </c>
      <c r="G11" s="12">
        <v>3.05</v>
      </c>
      <c r="H11" s="12">
        <f ca="1">ROUND(INDIRECT(ADDRESS(ROW()+(0), COLUMN()+(-2), 1))*INDIRECT(ADDRESS(ROW()+(0), COLUMN()+(-1), 1)), 2)</f>
        <v>12.2</v>
      </c>
    </row>
    <row r="12" spans="1:8" ht="13.50" thickBot="1" customHeight="1">
      <c r="A12" s="1" t="s">
        <v>18</v>
      </c>
      <c r="B12" s="1"/>
      <c r="C12" s="1"/>
      <c r="D12" s="10" t="s">
        <v>19</v>
      </c>
      <c r="E12" s="1" t="s">
        <v>20</v>
      </c>
      <c r="F12" s="11">
        <v>0.012</v>
      </c>
      <c r="G12" s="12">
        <v>11.68</v>
      </c>
      <c r="H12" s="12">
        <f ca="1">ROUND(INDIRECT(ADDRESS(ROW()+(0), COLUMN()+(-2), 1))*INDIRECT(ADDRESS(ROW()+(0), COLUMN()+(-1), 1)), 2)</f>
        <v>0.14</v>
      </c>
    </row>
    <row r="13" spans="1:8" ht="13.50" thickBot="1" customHeight="1">
      <c r="A13" s="1" t="s">
        <v>21</v>
      </c>
      <c r="B13" s="1"/>
      <c r="C13" s="1"/>
      <c r="D13" s="10" t="s">
        <v>22</v>
      </c>
      <c r="E13" s="1" t="s">
        <v>23</v>
      </c>
      <c r="F13" s="11">
        <v>0.03</v>
      </c>
      <c r="G13" s="12">
        <v>158.4</v>
      </c>
      <c r="H13" s="12">
        <f ca="1">ROUND(INDIRECT(ADDRESS(ROW()+(0), COLUMN()+(-2), 1))*INDIRECT(ADDRESS(ROW()+(0), COLUMN()+(-1), 1)), 2)</f>
        <v>4.75</v>
      </c>
    </row>
    <row r="14" spans="1:8" ht="13.50" thickBot="1" customHeight="1">
      <c r="A14" s="1" t="s">
        <v>24</v>
      </c>
      <c r="B14" s="1"/>
      <c r="C14" s="1"/>
      <c r="D14" s="10" t="s">
        <v>25</v>
      </c>
      <c r="E14" s="1" t="s">
        <v>26</v>
      </c>
      <c r="F14" s="11">
        <v>3.868</v>
      </c>
      <c r="G14" s="12">
        <v>1.22</v>
      </c>
      <c r="H14" s="12">
        <f ca="1">ROUND(INDIRECT(ADDRESS(ROW()+(0), COLUMN()+(-2), 1))*INDIRECT(ADDRESS(ROW()+(0), COLUMN()+(-1), 1)), 2)</f>
        <v>4.72</v>
      </c>
    </row>
    <row r="15" spans="1:8" ht="34.50" thickBot="1" customHeight="1">
      <c r="A15" s="1" t="s">
        <v>27</v>
      </c>
      <c r="B15" s="1"/>
      <c r="C15" s="1"/>
      <c r="D15" s="10" t="s">
        <v>28</v>
      </c>
      <c r="E15" s="1" t="s">
        <v>29</v>
      </c>
      <c r="F15" s="11">
        <v>1.2</v>
      </c>
      <c r="G15" s="12">
        <v>5.28</v>
      </c>
      <c r="H15" s="12">
        <f ca="1">ROUND(INDIRECT(ADDRESS(ROW()+(0), COLUMN()+(-2), 1))*INDIRECT(ADDRESS(ROW()+(0), COLUMN()+(-1), 1)), 2)</f>
        <v>6.34</v>
      </c>
    </row>
    <row r="16" spans="1:8" ht="55.50" thickBot="1" customHeight="1">
      <c r="A16" s="1" t="s">
        <v>30</v>
      </c>
      <c r="B16" s="1"/>
      <c r="C16" s="1"/>
      <c r="D16" s="10" t="s">
        <v>31</v>
      </c>
      <c r="E16" s="1" t="s">
        <v>32</v>
      </c>
      <c r="F16" s="11">
        <v>1.15</v>
      </c>
      <c r="G16" s="12">
        <v>80.12</v>
      </c>
      <c r="H16" s="12">
        <f ca="1">ROUND(INDIRECT(ADDRESS(ROW()+(0), COLUMN()+(-2), 1))*INDIRECT(ADDRESS(ROW()+(0), COLUMN()+(-1), 1)), 2)</f>
        <v>92.14</v>
      </c>
    </row>
    <row r="17" spans="1:8" ht="13.50" thickBot="1" customHeight="1">
      <c r="A17" s="1" t="s">
        <v>33</v>
      </c>
      <c r="B17" s="1"/>
      <c r="C17" s="1"/>
      <c r="D17" s="10" t="s">
        <v>34</v>
      </c>
      <c r="E17" s="1" t="s">
        <v>35</v>
      </c>
      <c r="F17" s="11">
        <v>0.24</v>
      </c>
      <c r="G17" s="12">
        <v>2.64</v>
      </c>
      <c r="H17" s="12">
        <f ca="1">ROUND(INDIRECT(ADDRESS(ROW()+(0), COLUMN()+(-2), 1))*INDIRECT(ADDRESS(ROW()+(0), COLUMN()+(-1), 1)), 2)</f>
        <v>0.63</v>
      </c>
    </row>
    <row r="18" spans="1:8" ht="13.50" thickBot="1" customHeight="1">
      <c r="A18" s="1" t="s">
        <v>36</v>
      </c>
      <c r="B18" s="1"/>
      <c r="C18" s="1"/>
      <c r="D18" s="10" t="s">
        <v>37</v>
      </c>
      <c r="E18" s="1" t="s">
        <v>38</v>
      </c>
      <c r="F18" s="11">
        <v>1.05</v>
      </c>
      <c r="G18" s="12">
        <v>22.53</v>
      </c>
      <c r="H18" s="12">
        <f ca="1">ROUND(INDIRECT(ADDRESS(ROW()+(0), COLUMN()+(-2), 1))*INDIRECT(ADDRESS(ROW()+(0), COLUMN()+(-1), 1)), 2)</f>
        <v>23.66</v>
      </c>
    </row>
    <row r="19" spans="1:8" ht="76.50" thickBot="1" customHeight="1">
      <c r="A19" s="1" t="s">
        <v>39</v>
      </c>
      <c r="B19" s="1"/>
      <c r="C19" s="1"/>
      <c r="D19" s="10" t="s">
        <v>40</v>
      </c>
      <c r="E19" s="1" t="s">
        <v>41</v>
      </c>
      <c r="F19" s="11">
        <v>0.01</v>
      </c>
      <c r="G19" s="12">
        <v>10.97</v>
      </c>
      <c r="H19" s="12">
        <f ca="1">ROUND(INDIRECT(ADDRESS(ROW()+(0), COLUMN()+(-2), 1))*INDIRECT(ADDRESS(ROW()+(0), COLUMN()+(-1), 1)), 2)</f>
        <v>0.11</v>
      </c>
    </row>
    <row r="20" spans="1:8" ht="24.00" thickBot="1" customHeight="1">
      <c r="A20" s="1" t="s">
        <v>42</v>
      </c>
      <c r="B20" s="1"/>
      <c r="C20" s="1"/>
      <c r="D20" s="10" t="s">
        <v>43</v>
      </c>
      <c r="E20" s="1" t="s">
        <v>44</v>
      </c>
      <c r="F20" s="11">
        <v>1</v>
      </c>
      <c r="G20" s="12">
        <v>34.5</v>
      </c>
      <c r="H20" s="12">
        <f ca="1">ROUND(INDIRECT(ADDRESS(ROW()+(0), COLUMN()+(-2), 1))*INDIRECT(ADDRESS(ROW()+(0), COLUMN()+(-1), 1)), 2)</f>
        <v>34.5</v>
      </c>
    </row>
    <row r="21" spans="1:8" ht="24.00" thickBot="1" customHeight="1">
      <c r="A21" s="1" t="s">
        <v>45</v>
      </c>
      <c r="B21" s="1"/>
      <c r="C21" s="1"/>
      <c r="D21" s="10" t="s">
        <v>46</v>
      </c>
      <c r="E21" s="1" t="s">
        <v>47</v>
      </c>
      <c r="F21" s="13">
        <v>0.164</v>
      </c>
      <c r="G21" s="14">
        <v>7.46</v>
      </c>
      <c r="H21" s="14">
        <f ca="1">ROUND(INDIRECT(ADDRESS(ROW()+(0), COLUMN()+(-2), 1))*INDIRECT(ADDRESS(ROW()+(0), COLUMN()+(-1), 1)), 2)</f>
        <v>1.22</v>
      </c>
    </row>
    <row r="22" spans="1:8" ht="13.50" thickBot="1" customHeight="1">
      <c r="A22" s="15"/>
      <c r="B22" s="15"/>
      <c r="C22" s="15"/>
      <c r="D22" s="15"/>
      <c r="E22" s="15"/>
      <c r="F22" s="9" t="s">
        <v>48</v>
      </c>
      <c r="G22" s="9"/>
      <c r="H22"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 2)</f>
        <v>201.02</v>
      </c>
    </row>
    <row r="23" spans="1:8" ht="13.50" thickBot="1" customHeight="1">
      <c r="A23" s="15">
        <v>2</v>
      </c>
      <c r="B23" s="15"/>
      <c r="C23" s="15"/>
      <c r="D23" s="15"/>
      <c r="E23" s="18" t="s">
        <v>49</v>
      </c>
      <c r="F23" s="18"/>
      <c r="G23" s="15"/>
      <c r="H23" s="15"/>
    </row>
    <row r="24" spans="1:8" ht="13.50" thickBot="1" customHeight="1">
      <c r="A24" s="1" t="s">
        <v>50</v>
      </c>
      <c r="B24" s="1"/>
      <c r="C24" s="1"/>
      <c r="D24" s="10" t="s">
        <v>51</v>
      </c>
      <c r="E24" s="1" t="s">
        <v>52</v>
      </c>
      <c r="F24" s="13">
        <v>0.013</v>
      </c>
      <c r="G24" s="14">
        <v>22.77</v>
      </c>
      <c r="H24" s="14">
        <f ca="1">ROUND(INDIRECT(ADDRESS(ROW()+(0), COLUMN()+(-2), 1))*INDIRECT(ADDRESS(ROW()+(0), COLUMN()+(-1), 1)), 2)</f>
        <v>0.3</v>
      </c>
    </row>
    <row r="25" spans="1:8" ht="13.50" thickBot="1" customHeight="1">
      <c r="A25" s="15"/>
      <c r="B25" s="15"/>
      <c r="C25" s="15"/>
      <c r="D25" s="15"/>
      <c r="E25" s="15"/>
      <c r="F25" s="9" t="s">
        <v>53</v>
      </c>
      <c r="G25" s="9"/>
      <c r="H25" s="17">
        <f ca="1">ROUND(SUM(INDIRECT(ADDRESS(ROW()+(-1), COLUMN()+(0), 1))), 2)</f>
        <v>0.3</v>
      </c>
    </row>
    <row r="26" spans="1:8" ht="13.50" thickBot="1" customHeight="1">
      <c r="A26" s="15">
        <v>3</v>
      </c>
      <c r="B26" s="15"/>
      <c r="C26" s="15"/>
      <c r="D26" s="15"/>
      <c r="E26" s="18" t="s">
        <v>54</v>
      </c>
      <c r="F26" s="18"/>
      <c r="G26" s="15"/>
      <c r="H26" s="15"/>
    </row>
    <row r="27" spans="1:8" ht="13.50" thickBot="1" customHeight="1">
      <c r="A27" s="1" t="s">
        <v>55</v>
      </c>
      <c r="B27" s="1"/>
      <c r="C27" s="1"/>
      <c r="D27" s="10" t="s">
        <v>56</v>
      </c>
      <c r="E27" s="1" t="s">
        <v>57</v>
      </c>
      <c r="F27" s="11">
        <v>0.11</v>
      </c>
      <c r="G27" s="12">
        <v>57.16</v>
      </c>
      <c r="H27" s="12">
        <f ca="1">ROUND(INDIRECT(ADDRESS(ROW()+(0), COLUMN()+(-2), 1))*INDIRECT(ADDRESS(ROW()+(0), COLUMN()+(-1), 1)), 2)</f>
        <v>6.29</v>
      </c>
    </row>
    <row r="28" spans="1:8" ht="13.50" thickBot="1" customHeight="1">
      <c r="A28" s="1" t="s">
        <v>58</v>
      </c>
      <c r="B28" s="1"/>
      <c r="C28" s="1"/>
      <c r="D28" s="10" t="s">
        <v>59</v>
      </c>
      <c r="E28" s="1" t="s">
        <v>60</v>
      </c>
      <c r="F28" s="11">
        <v>0.11</v>
      </c>
      <c r="G28" s="12">
        <v>42.73</v>
      </c>
      <c r="H28" s="12">
        <f ca="1">ROUND(INDIRECT(ADDRESS(ROW()+(0), COLUMN()+(-2), 1))*INDIRECT(ADDRESS(ROW()+(0), COLUMN()+(-1), 1)), 2)</f>
        <v>4.7</v>
      </c>
    </row>
    <row r="29" spans="1:8" ht="13.50" thickBot="1" customHeight="1">
      <c r="A29" s="1" t="s">
        <v>61</v>
      </c>
      <c r="B29" s="1"/>
      <c r="C29" s="1"/>
      <c r="D29" s="10" t="s">
        <v>62</v>
      </c>
      <c r="E29" s="1" t="s">
        <v>63</v>
      </c>
      <c r="F29" s="11">
        <v>0.351</v>
      </c>
      <c r="G29" s="12">
        <v>57.16</v>
      </c>
      <c r="H29" s="12">
        <f ca="1">ROUND(INDIRECT(ADDRESS(ROW()+(0), COLUMN()+(-2), 1))*INDIRECT(ADDRESS(ROW()+(0), COLUMN()+(-1), 1)), 2)</f>
        <v>20.06</v>
      </c>
    </row>
    <row r="30" spans="1:8" ht="13.50" thickBot="1" customHeight="1">
      <c r="A30" s="1" t="s">
        <v>64</v>
      </c>
      <c r="B30" s="1"/>
      <c r="C30" s="1"/>
      <c r="D30" s="10" t="s">
        <v>65</v>
      </c>
      <c r="E30" s="1" t="s">
        <v>66</v>
      </c>
      <c r="F30" s="11">
        <v>0.509</v>
      </c>
      <c r="G30" s="12">
        <v>41.17</v>
      </c>
      <c r="H30" s="12">
        <f ca="1">ROUND(INDIRECT(ADDRESS(ROW()+(0), COLUMN()+(-2), 1))*INDIRECT(ADDRESS(ROW()+(0), COLUMN()+(-1), 1)), 2)</f>
        <v>20.96</v>
      </c>
    </row>
    <row r="31" spans="1:8" ht="13.50" thickBot="1" customHeight="1">
      <c r="A31" s="1" t="s">
        <v>67</v>
      </c>
      <c r="B31" s="1"/>
      <c r="C31" s="1"/>
      <c r="D31" s="10" t="s">
        <v>68</v>
      </c>
      <c r="E31" s="1" t="s">
        <v>69</v>
      </c>
      <c r="F31" s="13">
        <v>0.204</v>
      </c>
      <c r="G31" s="14">
        <v>57.16</v>
      </c>
      <c r="H31" s="14">
        <f ca="1">ROUND(INDIRECT(ADDRESS(ROW()+(0), COLUMN()+(-2), 1))*INDIRECT(ADDRESS(ROW()+(0), COLUMN()+(-1), 1)), 2)</f>
        <v>11.66</v>
      </c>
    </row>
    <row r="32" spans="1:8" ht="13.50" thickBot="1" customHeight="1">
      <c r="A32" s="15"/>
      <c r="B32" s="15"/>
      <c r="C32" s="15"/>
      <c r="D32" s="15"/>
      <c r="E32" s="15"/>
      <c r="F32" s="9" t="s">
        <v>70</v>
      </c>
      <c r="G32" s="9"/>
      <c r="H32" s="17">
        <f ca="1">ROUND(SUM(INDIRECT(ADDRESS(ROW()+(-1), COLUMN()+(0), 1)),INDIRECT(ADDRESS(ROW()+(-2), COLUMN()+(0), 1)),INDIRECT(ADDRESS(ROW()+(-3), COLUMN()+(0), 1)),INDIRECT(ADDRESS(ROW()+(-4), COLUMN()+(0), 1)),INDIRECT(ADDRESS(ROW()+(-5), COLUMN()+(0), 1))), 2)</f>
        <v>63.67</v>
      </c>
    </row>
    <row r="33" spans="1:8" ht="13.50" thickBot="1" customHeight="1">
      <c r="A33" s="15">
        <v>4</v>
      </c>
      <c r="B33" s="15"/>
      <c r="C33" s="15"/>
      <c r="D33" s="15"/>
      <c r="E33" s="18" t="s">
        <v>71</v>
      </c>
      <c r="F33" s="18"/>
      <c r="G33" s="15"/>
      <c r="H33" s="15"/>
    </row>
    <row r="34" spans="1:8" ht="13.50" thickBot="1" customHeight="1">
      <c r="A34" s="19"/>
      <c r="B34" s="19"/>
      <c r="C34" s="19"/>
      <c r="D34" s="20" t="s">
        <v>72</v>
      </c>
      <c r="E34" s="19" t="s">
        <v>73</v>
      </c>
      <c r="F34" s="13">
        <v>2</v>
      </c>
      <c r="G34" s="14">
        <f ca="1">ROUND(SUM(INDIRECT(ADDRESS(ROW()+(-2), COLUMN()+(1), 1)),INDIRECT(ADDRESS(ROW()+(-9), COLUMN()+(1), 1)),INDIRECT(ADDRESS(ROW()+(-12), COLUMN()+(1), 1))), 2)</f>
        <v>264.99</v>
      </c>
      <c r="H34" s="14">
        <f ca="1">ROUND(INDIRECT(ADDRESS(ROW()+(0), COLUMN()+(-2), 1))*INDIRECT(ADDRESS(ROW()+(0), COLUMN()+(-1), 1))/100, 2)</f>
        <v>5.3</v>
      </c>
    </row>
    <row r="35" spans="1:8" ht="13.50" thickBot="1" customHeight="1">
      <c r="A35" s="21" t="s">
        <v>74</v>
      </c>
      <c r="B35" s="21"/>
      <c r="C35" s="21"/>
      <c r="D35" s="22"/>
      <c r="E35" s="23"/>
      <c r="F35" s="24" t="s">
        <v>75</v>
      </c>
      <c r="G35" s="25"/>
      <c r="H35" s="26">
        <f ca="1">ROUND(SUM(INDIRECT(ADDRESS(ROW()+(-1), COLUMN()+(0), 1)),INDIRECT(ADDRESS(ROW()+(-3), COLUMN()+(0), 1)),INDIRECT(ADDRESS(ROW()+(-10), COLUMN()+(0), 1)),INDIRECT(ADDRESS(ROW()+(-13), COLUMN()+(0), 1))), 2)</f>
        <v>270.29</v>
      </c>
    </row>
  </sheetData>
  <mergeCells count="39">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A18:C18"/>
    <mergeCell ref="A19:C19"/>
    <mergeCell ref="A20:C20"/>
    <mergeCell ref="A21:C21"/>
    <mergeCell ref="A22:C22"/>
    <mergeCell ref="F22:G22"/>
    <mergeCell ref="A23:C23"/>
    <mergeCell ref="E23:F23"/>
    <mergeCell ref="A24:C24"/>
    <mergeCell ref="A25:C25"/>
    <mergeCell ref="F25:G25"/>
    <mergeCell ref="A26:C26"/>
    <mergeCell ref="E26:F26"/>
    <mergeCell ref="A27:C27"/>
    <mergeCell ref="A28:C28"/>
    <mergeCell ref="A29:C29"/>
    <mergeCell ref="A30:C30"/>
    <mergeCell ref="A31:C31"/>
    <mergeCell ref="A32:C32"/>
    <mergeCell ref="F32:G32"/>
    <mergeCell ref="A33:C33"/>
    <mergeCell ref="E33:F33"/>
    <mergeCell ref="A34:C34"/>
    <mergeCell ref="A35:E35"/>
    <mergeCell ref="F35:G35"/>
  </mergeCells>
  <pageMargins left="0.147638" right="0.147638" top="0.206693" bottom="0.206693" header="0.0" footer="0.0"/>
  <pageSetup paperSize="9" orientation="portrait"/>
  <rowBreaks count="0" manualBreakCount="0">
    </rowBreaks>
</worksheet>
</file>