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<sst xmlns="http://schemas.openxmlformats.org/spreadsheetml/2006/main" count="56" uniqueCount="56">
  <si>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</si>
  <si>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ICV202</t>
  </si>
  <si>
    <t xml:space="preserve">Ud</t>
  </si>
  <si>
    <t xml:space="preserve">Equipo agua-agua, bomba de calor geotérmica, para producción de A.C.S. y calefacción.</t>
  </si>
  <si>
    <r>
      <rPr>
        <sz val="8.25"/>
        <color rgb="FF000000"/>
        <rFont val="Arial"/>
        <family val="2"/>
      </rPr>
      <t xml:space="preserve">Equipo agua-agua, bomba de calor geotérmica, para producción de A.C.S. y calefacción, formado por bomba de calor, agua-agua, para calefacción, para gas refrigerante R-410A, alimentación trifásica a 400 V, potencia calorífica regulable entre 4 y 22,8 kW, COP 4,9, dimensiones 1060x600x710 mm, potencia sonora 46 dBA, peso 185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 e interacumulador de A.C.S. de acero inoxidable AISI 316, de 500 litros de capacidad, clase de eficiencia energética C.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</si>
  <si>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</si>
  <si>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</si>
  <si>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</si>
  <si>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</si>
  <si>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</si>
  <si>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</si>
  <si>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</si>
  <si>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mt42eco011aeb</t>
  </si>
  <si>
    <t xml:space="preserve">Ud</t>
  </si>
  <si>
    <t xml:space="preserve">Bomba de calor, agua-agua, para calefacción, para gas refrigerante R-410A, alimentación trifásica a 400 V, potencia calorífica regulable entre 4 y 22,8 kW, COP 4,9, dimensiones 1060x600x710 mm, potencia sonora 46 dBA, peso 185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t>
  </si>
  <si>
    <t xml:space="preserve">mt42eco100dh</t>
  </si>
  <si>
    <t xml:space="preserve">Ud</t>
  </si>
  <si>
    <t xml:space="preserve">Interacumulador de A.C.S. de acero inoxidable AISI 316, de 500 litros de capacidad, clase de eficiencia energética C, de 670 mm de diámetro exterior, 1911 mm de altura total, 8 bar de presión de trabajo, con serpentín espiral corrugado flexible de 4,42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</si>
  <si>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</si>
  <si>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</si>
  <si>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</si>
  <si>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mt37www050c</t>
  </si>
  <si>
    <t xml:space="preserve">Ud</t>
  </si>
  <si>
    <t xml:space="preserve">Manguito antivibración, de goma, con rosca de 1", para una presión máxima de trabajo de 10 bar.</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</si>
  <si>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</si>
  <si>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</si>
  <si>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</si>
  <si>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</si>
  <si>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</si>
  <si>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</si>
  <si>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</si>
  <si>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</si>
  <si>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</si>
  <si>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</si>
  <si>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</si>
  <si>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</si>
  <si>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mt42eco500a</t>
  </si>
  <si>
    <t xml:space="preserve">Ud</t>
  </si>
  <si>
    <t xml:space="preserve">Kit para llenado del circuito con glicol, con válvula de esfera de 1 1/4" y filtro de malla de 0,6 mm.</t>
  </si>
  <si>
    <t xml:space="preserve">mt42eco600ba</t>
  </si>
  <si>
    <t xml:space="preserve">Ud</t>
  </si>
  <si>
    <t xml:space="preserve">Material auxiliar para instalación de calefacción con unidad agua-agua bomba de calor.</t>
  </si>
  <si>
    <t xml:space="preserve">Subtotal materiales:</t>
  </si>
  <si>
    <t xml:space="preserve">Mano de obra</t>
  </si>
  <si>
    <t xml:space="preserve">mo005</t>
  </si>
  <si>
    <t xml:space="preserve">h</t>
  </si>
  <si>
    <t xml:space="preserve">Especialista instalador de climatización.</t>
  </si>
  <si>
    <t xml:space="preserve">mo104</t>
  </si>
  <si>
    <t xml:space="preserve">h</t>
  </si>
  <si>
    <t xml:space="preserve">Ayudante 1ª instalador de climatización.</t>
  </si>
  <si>
    <t xml:space="preserve">Subtotal mano de obra:</t>
  </si>
  <si>
    <t xml:space="preserve">Herramienta menor</t>
  </si>
  <si>
    <t xml:space="preserve">%</t>
  </si>
  <si>
    <t xml:space="preserve">Herramienta menor</t>
  </si>
  <si>
    <t xml:space="preserve">Coste de mantenimiento decenal: 94.202,39Bs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</si>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</sst>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
      <c r="D10" s="10" t="s">
        <v>13</v>
      </c>
      <c r="E10" s="1" t="s">
        <v>14</v>
      </c>
      <c r="F10" s="11">
        <v>1</v>
      </c>
      <c r="G10" s="12">
        <v>104165</v>
      </c>
      <c r="H10" s="12">
        <f ca="1">ROUND(INDIRECT(ADDRESS(ROW()+(0), COLUMN()+(-2), 1))*INDIRECT(ADDRESS(ROW()+(0), COLUMN()+(-1), 1)), 2)</f>
        <v>104165</v>
      </c>
    </row>
    <row r="11" spans="1:8" ht="66.00" thickBot="1" customHeight="1">
      <c r="A11" s="1" t="s">
        <v>15</v>
      </c>
      <c r="B11" s="1"/>
      <c r="C11" s="1"/>
      <c r="D11" s="10" t="s">
        <v>16</v>
      </c>
      <c r="E11" s="1" t="s">
        <v>17</v>
      </c>
      <c r="F11" s="11">
        <v>1</v>
      </c>
      <c r="G11" s="12">
        <v>28037.4</v>
      </c>
      <c r="H11" s="12">
        <f ca="1">ROUND(INDIRECT(ADDRESS(ROW()+(0), COLUMN()+(-2), 1))*INDIRECT(ADDRESS(ROW()+(0), COLUMN()+(-1), 1)), 2)</f>
        <v>28037.4</v>
      </c>
    </row>
    <row r="12" spans="1:8" ht="34.50" thickBot="1" customHeight="1">
      <c r="A12" s="1" t="s">
        <v>18</v>
      </c>
      <c r="B12" s="1"/>
      <c r="C12" s="1"/>
      <c r="D12" s="10" t="s">
        <v>19</v>
      </c>
      <c r="E12" s="1" t="s">
        <v>20</v>
      </c>
      <c r="F12" s="11">
        <v>2</v>
      </c>
      <c r="G12" s="12">
        <v>171.05</v>
      </c>
      <c r="H12" s="12">
        <f ca="1">ROUND(INDIRECT(ADDRESS(ROW()+(0), COLUMN()+(-2), 1))*INDIRECT(ADDRESS(ROW()+(0), COLUMN()+(-1), 1)), 2)</f>
        <v>342.1</v>
      </c>
    </row>
    <row r="13" spans="1:8" ht="24.00" thickBot="1" customHeight="1">
      <c r="A13" s="1" t="s">
        <v>21</v>
      </c>
      <c r="B13" s="1"/>
      <c r="C13" s="1"/>
      <c r="D13" s="10" t="s">
        <v>22</v>
      </c>
      <c r="E13" s="1" t="s">
        <v>23</v>
      </c>
      <c r="F13" s="11">
        <v>2</v>
      </c>
      <c r="G13" s="12">
        <v>226.2</v>
      </c>
      <c r="H13" s="12">
        <f ca="1">ROUND(INDIRECT(ADDRESS(ROW()+(0), COLUMN()+(-2), 1))*INDIRECT(ADDRESS(ROW()+(0), COLUMN()+(-1), 1)), 2)</f>
        <v>452.4</v>
      </c>
    </row>
    <row r="14" spans="1:8" ht="24.00" thickBot="1" customHeight="1">
      <c r="A14" s="1" t="s">
        <v>24</v>
      </c>
      <c r="B14" s="1"/>
      <c r="C14" s="1"/>
      <c r="D14" s="10" t="s">
        <v>25</v>
      </c>
      <c r="E14" s="1" t="s">
        <v>26</v>
      </c>
      <c r="F14" s="11">
        <v>4</v>
      </c>
      <c r="G14" s="12">
        <v>340.54</v>
      </c>
      <c r="H14" s="12">
        <f ca="1">ROUND(INDIRECT(ADDRESS(ROW()+(0), COLUMN()+(-2), 1))*INDIRECT(ADDRESS(ROW()+(0), COLUMN()+(-1), 1)), 2)</f>
        <v>1362.16</v>
      </c>
    </row>
    <row r="15" spans="1:8" ht="24.00" thickBot="1" customHeight="1">
      <c r="A15" s="1" t="s">
        <v>27</v>
      </c>
      <c r="B15" s="1"/>
      <c r="C15" s="1"/>
      <c r="D15" s="10" t="s">
        <v>28</v>
      </c>
      <c r="E15" s="1" t="s">
        <v>29</v>
      </c>
      <c r="F15" s="11">
        <v>1</v>
      </c>
      <c r="G15" s="12">
        <v>520.85</v>
      </c>
      <c r="H15" s="12">
        <f ca="1">ROUND(INDIRECT(ADDRESS(ROW()+(0), COLUMN()+(-2), 1))*INDIRECT(ADDRESS(ROW()+(0), COLUMN()+(-1), 1)), 2)</f>
        <v>520.85</v>
      </c>
    </row>
    <row r="16" spans="1:8" ht="13.50" thickBot="1" customHeight="1">
      <c r="A16" s="1" t="s">
        <v>30</v>
      </c>
      <c r="B16" s="1"/>
      <c r="C16" s="1"/>
      <c r="D16" s="10" t="s">
        <v>31</v>
      </c>
      <c r="E16" s="1" t="s">
        <v>32</v>
      </c>
      <c r="F16" s="11">
        <v>4</v>
      </c>
      <c r="G16" s="12">
        <v>111.35</v>
      </c>
      <c r="H16" s="12">
        <f ca="1">ROUND(INDIRECT(ADDRESS(ROW()+(0), COLUMN()+(-2), 1))*INDIRECT(ADDRESS(ROW()+(0), COLUMN()+(-1), 1)), 2)</f>
        <v>445.4</v>
      </c>
    </row>
    <row r="17" spans="1:8" ht="13.50" thickBot="1" customHeight="1">
      <c r="A17" s="1" t="s">
        <v>33</v>
      </c>
      <c r="B17" s="1"/>
      <c r="C17" s="1"/>
      <c r="D17" s="10" t="s">
        <v>34</v>
      </c>
      <c r="E17" s="1" t="s">
        <v>35</v>
      </c>
      <c r="F17" s="11">
        <v>4</v>
      </c>
      <c r="G17" s="12">
        <v>153.74</v>
      </c>
      <c r="H17" s="12">
        <f ca="1">ROUND(INDIRECT(ADDRESS(ROW()+(0), COLUMN()+(-2), 1))*INDIRECT(ADDRESS(ROW()+(0), COLUMN()+(-1), 1)), 2)</f>
        <v>614.96</v>
      </c>
    </row>
    <row r="18" spans="1:8" ht="24.00" thickBot="1" customHeight="1">
      <c r="A18" s="1" t="s">
        <v>36</v>
      </c>
      <c r="B18" s="1"/>
      <c r="C18" s="1"/>
      <c r="D18" s="10" t="s">
        <v>37</v>
      </c>
      <c r="E18" s="1" t="s">
        <v>38</v>
      </c>
      <c r="F18" s="11">
        <v>1</v>
      </c>
      <c r="G18" s="12">
        <v>1346.17</v>
      </c>
      <c r="H18" s="12">
        <f ca="1">ROUND(INDIRECT(ADDRESS(ROW()+(0), COLUMN()+(-2), 1))*INDIRECT(ADDRESS(ROW()+(0), COLUMN()+(-1), 1)), 2)</f>
        <v>1346.17</v>
      </c>
    </row>
    <row r="19" spans="1:8" ht="24.00" thickBot="1" customHeight="1">
      <c r="A19" s="1" t="s">
        <v>39</v>
      </c>
      <c r="B19" s="1"/>
      <c r="C19" s="1"/>
      <c r="D19" s="10" t="s">
        <v>40</v>
      </c>
      <c r="E19" s="1" t="s">
        <v>41</v>
      </c>
      <c r="F19" s="13">
        <v>1</v>
      </c>
      <c r="G19" s="14">
        <v>6962.92</v>
      </c>
      <c r="H19" s="14">
        <f ca="1">ROUND(INDIRECT(ADDRESS(ROW()+(0), COLUMN()+(-2), 1))*INDIRECT(ADDRESS(ROW()+(0), COLUMN()+(-1), 1)), 2)</f>
        <v>6962.92</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144250</v>
      </c>
    </row>
    <row r="21" spans="1:8" ht="13.50" thickBot="1" customHeight="1">
      <c r="A21" s="15">
        <v>2</v>
      </c>
      <c r="B21" s="15"/>
      <c r="C21" s="15"/>
      <c r="D21" s="15"/>
      <c r="E21" s="18" t="s">
        <v>43</v>
      </c>
      <c r="F21" s="18"/>
      <c r="G21" s="15"/>
      <c r="H21" s="15"/>
    </row>
    <row r="22" spans="1:8" ht="13.50" thickBot="1" customHeight="1">
      <c r="A22" s="1" t="s">
        <v>44</v>
      </c>
      <c r="B22" s="1"/>
      <c r="C22" s="1"/>
      <c r="D22" s="10" t="s">
        <v>45</v>
      </c>
      <c r="E22" s="1" t="s">
        <v>46</v>
      </c>
      <c r="F22" s="11">
        <v>0.551</v>
      </c>
      <c r="G22" s="12">
        <v>58.3</v>
      </c>
      <c r="H22" s="12">
        <f ca="1">ROUND(INDIRECT(ADDRESS(ROW()+(0), COLUMN()+(-2), 1))*INDIRECT(ADDRESS(ROW()+(0), COLUMN()+(-1), 1)), 2)</f>
        <v>32.12</v>
      </c>
    </row>
    <row r="23" spans="1:8" ht="13.50" thickBot="1" customHeight="1">
      <c r="A23" s="1" t="s">
        <v>47</v>
      </c>
      <c r="B23" s="1"/>
      <c r="C23" s="1"/>
      <c r="D23" s="10" t="s">
        <v>48</v>
      </c>
      <c r="E23" s="1" t="s">
        <v>49</v>
      </c>
      <c r="F23" s="13">
        <v>0.551</v>
      </c>
      <c r="G23" s="14">
        <v>42.33</v>
      </c>
      <c r="H23" s="14">
        <f ca="1">ROUND(INDIRECT(ADDRESS(ROW()+(0), COLUMN()+(-2), 1))*INDIRECT(ADDRESS(ROW()+(0), COLUMN()+(-1), 1)), 2)</f>
        <v>23.32</v>
      </c>
    </row>
    <row r="24" spans="1:8" ht="13.50" thickBot="1" customHeight="1">
      <c r="A24" s="15"/>
      <c r="B24" s="15"/>
      <c r="C24" s="15"/>
      <c r="D24" s="15"/>
      <c r="E24" s="15"/>
      <c r="F24" s="9" t="s">
        <v>50</v>
      </c>
      <c r="G24" s="9"/>
      <c r="H24" s="17">
        <f ca="1">ROUND(SUM(INDIRECT(ADDRESS(ROW()+(-1), COLUMN()+(0), 1)),INDIRECT(ADDRESS(ROW()+(-2), COLUMN()+(0), 1))), 2)</f>
        <v>55.44</v>
      </c>
    </row>
    <row r="25" spans="1:8" ht="13.50" thickBot="1" customHeight="1">
      <c r="A25" s="15">
        <v>3</v>
      </c>
      <c r="B25" s="15"/>
      <c r="C25" s="15"/>
      <c r="D25" s="15"/>
      <c r="E25" s="18" t="s">
        <v>51</v>
      </c>
      <c r="F25" s="18"/>
      <c r="G25" s="15"/>
      <c r="H25" s="15"/>
    </row>
    <row r="26" spans="1:8" ht="13.50" thickBot="1" customHeight="1">
      <c r="A26" s="19"/>
      <c r="B26" s="19"/>
      <c r="C26" s="19"/>
      <c r="D26" s="20" t="s">
        <v>52</v>
      </c>
      <c r="E26" s="19" t="s">
        <v>53</v>
      </c>
      <c r="F26" s="13">
        <v>2</v>
      </c>
      <c r="G26" s="14">
        <f ca="1">ROUND(SUM(INDIRECT(ADDRESS(ROW()+(-2), COLUMN()+(1), 1)),INDIRECT(ADDRESS(ROW()+(-6), COLUMN()+(1), 1))), 2)</f>
        <v>144305</v>
      </c>
      <c r="H26" s="14">
        <f ca="1">ROUND(INDIRECT(ADDRESS(ROW()+(0), COLUMN()+(-2), 1))*INDIRECT(ADDRESS(ROW()+(0), COLUMN()+(-1), 1))/100, 2)</f>
        <v>2886.1</v>
      </c>
    </row>
    <row r="27" spans="1:8" ht="13.50" thickBot="1" customHeight="1">
      <c r="A27" s="21" t="s">
        <v>54</v>
      </c>
      <c r="B27" s="21"/>
      <c r="C27" s="21"/>
      <c r="D27" s="22"/>
      <c r="E27" s="23"/>
      <c r="F27" s="24" t="s">
        <v>55</v>
      </c>
      <c r="G27" s="25"/>
      <c r="H27" s="26">
        <f ca="1">ROUND(SUM(INDIRECT(ADDRESS(ROW()+(-1), COLUMN()+(0), 1)),INDIRECT(ADDRESS(ROW()+(-3), COLUMN()+(0), 1)),INDIRECT(ADDRESS(ROW()+(-7), COLUMN()+(0), 1))), 2)</f>
        <v>147191</v>
      </c>
    </row>
  </sheetData>
  <mergeCells count="2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