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<sst xmlns="http://schemas.openxmlformats.org/spreadsheetml/2006/main" count="38" uniqueCount="38">
  <si>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</si>
  <si>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ICA040</t>
  </si>
  <si>
    <t xml:space="preserve">Ud</t>
  </si>
  <si>
    <t xml:space="preserve">Acumulador de agua a gas, convencional.</t>
  </si>
  <si>
    <r>
      <rPr>
        <sz val="8.25"/>
        <color rgb="FF000000"/>
        <rFont val="Arial"/>
        <family val="2"/>
      </rPr>
      <t xml:space="preserve">Acumulador a gas natural para el servicio de A.C.S., de suelo, capacidad 400 l cámara de combustión abierta y tiro natural, potencia 44 kW, eficiencia energética clase C, perfil de consumo XXL, con dispositivo de control de evacuación de los productos de la combustión, sin incluir el conducto para evacuación de los productos de la combustión. Incluso soporte y anclajes de fijación a paramento vertical, llaves de corte de esfera, válvula de seguridad y latiguillos flexibles, tanto en la entrada de agua como en la salida.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</si>
  <si>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</si>
  <si>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</si>
  <si>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</si>
  <si>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</si>
  <si>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</si>
  <si>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</si>
  <si>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</si>
  <si>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mt38agd030i</t>
  </si>
  <si>
    <t xml:space="preserve">Ud</t>
  </si>
  <si>
    <t xml:space="preserve">Acumulador a gas natural para el servicio de A.C.S., de suelo, capacidad 400 l, cámara de combustión abierta y tiro natural, potencia 44 kW, eficiencia energética clase C, perfil de consumo XXL, con dispositivo de control de evacuación de los productos de la combustión.</t>
  </si>
  <si>
    <t xml:space="preserve">mt37sve010e</t>
  </si>
  <si>
    <t xml:space="preserve">Ud</t>
  </si>
  <si>
    <t xml:space="preserve">Válvula de esfera de latón niquelado para roscar de 1 1/4".</t>
  </si>
  <si>
    <t xml:space="preserve">mt37svs010c</t>
  </si>
  <si>
    <t xml:space="preserve">Ud</t>
  </si>
  <si>
    <t xml:space="preserve">Válvula de seguridad, de latón, con rosca de 1/2" de diámetro, tarada a 6 bar de presión.</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</si>
  <si>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</si>
  <si>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</si>
  <si>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</si>
  <si>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</si>
  <si>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</si>
  <si>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</si>
  <si>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</si>
  <si>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Especialista instalador de sistemas de calefacción.</t>
  </si>
  <si>
    <t xml:space="preserve">mo103</t>
  </si>
  <si>
    <t xml:space="preserve">h</t>
  </si>
  <si>
    <t xml:space="preserve">Ayudante 1ª instalador de sistemas de calefacción.</t>
  </si>
  <si>
    <t xml:space="preserve">Subtotal mano de obra:</t>
  </si>
  <si>
    <t xml:space="preserve">Herramienta menor</t>
  </si>
  <si>
    <t xml:space="preserve">%</t>
  </si>
  <si>
    <t xml:space="preserve">Herramienta menor</t>
  </si>
  <si>
    <t xml:space="preserve">Coste de mantenimiento decenal: 30.324,73Bs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</si>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</sst>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30424.3</v>
      </c>
      <c r="G10" s="12">
        <f ca="1">ROUND(INDIRECT(ADDRESS(ROW()+(0), COLUMN()+(-2), 1))*INDIRECT(ADDRESS(ROW()+(0), COLUMN()+(-1), 1)), 2)</f>
        <v>30424.3</v>
      </c>
    </row>
    <row r="11" spans="1:7" ht="13.50" thickBot="1" customHeight="1">
      <c r="A11" s="1" t="s">
        <v>15</v>
      </c>
      <c r="B11" s="1"/>
      <c r="C11" s="10" t="s">
        <v>16</v>
      </c>
      <c r="D11" s="1" t="s">
        <v>17</v>
      </c>
      <c r="E11" s="11">
        <v>2</v>
      </c>
      <c r="F11" s="12">
        <v>153.74</v>
      </c>
      <c r="G11" s="12">
        <f ca="1">ROUND(INDIRECT(ADDRESS(ROW()+(0), COLUMN()+(-2), 1))*INDIRECT(ADDRESS(ROW()+(0), COLUMN()+(-1), 1)), 2)</f>
        <v>307.48</v>
      </c>
    </row>
    <row r="12" spans="1:7" ht="24.00" thickBot="1" customHeight="1">
      <c r="A12" s="1" t="s">
        <v>18</v>
      </c>
      <c r="B12" s="1"/>
      <c r="C12" s="10" t="s">
        <v>19</v>
      </c>
      <c r="D12" s="1" t="s">
        <v>20</v>
      </c>
      <c r="E12" s="11">
        <v>1</v>
      </c>
      <c r="F12" s="12">
        <v>40.52</v>
      </c>
      <c r="G12" s="12">
        <f ca="1">ROUND(INDIRECT(ADDRESS(ROW()+(0), COLUMN()+(-2), 1))*INDIRECT(ADDRESS(ROW()+(0), COLUMN()+(-1), 1)), 2)</f>
        <v>40.52</v>
      </c>
    </row>
    <row r="13" spans="1:7" ht="13.50" thickBot="1" customHeight="1">
      <c r="A13" s="1" t="s">
        <v>21</v>
      </c>
      <c r="B13" s="1"/>
      <c r="C13" s="10" t="s">
        <v>22</v>
      </c>
      <c r="D13" s="1" t="s">
        <v>23</v>
      </c>
      <c r="E13" s="13">
        <v>1</v>
      </c>
      <c r="F13" s="14">
        <v>12.74</v>
      </c>
      <c r="G13" s="14">
        <f ca="1">ROUND(INDIRECT(ADDRESS(ROW()+(0), COLUMN()+(-2), 1))*INDIRECT(ADDRESS(ROW()+(0), COLUMN()+(-1), 1)), 2)</f>
        <v>12.74</v>
      </c>
    </row>
    <row r="14" spans="1:7" ht="13.50" thickBot="1" customHeight="1">
      <c r="A14" s="15"/>
      <c r="B14" s="15"/>
      <c r="C14" s="15"/>
      <c r="D14" s="15"/>
      <c r="E14" s="9" t="s">
        <v>24</v>
      </c>
      <c r="F14" s="9"/>
      <c r="G14" s="17">
        <f ca="1">ROUND(SUM(INDIRECT(ADDRESS(ROW()+(-1), COLUMN()+(0), 1)),INDIRECT(ADDRESS(ROW()+(-2), COLUMN()+(0), 1)),INDIRECT(ADDRESS(ROW()+(-3), COLUMN()+(0), 1)),INDIRECT(ADDRESS(ROW()+(-4), COLUMN()+(0), 1))), 2)</f>
        <v>30785.1</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5.066</v>
      </c>
      <c r="F16" s="12">
        <v>58.3</v>
      </c>
      <c r="G16" s="12">
        <f ca="1">ROUND(INDIRECT(ADDRESS(ROW()+(0), COLUMN()+(-2), 1))*INDIRECT(ADDRESS(ROW()+(0), COLUMN()+(-1), 1)), 2)</f>
        <v>295.35</v>
      </c>
    </row>
    <row r="17" spans="1:7" ht="13.50" thickBot="1" customHeight="1">
      <c r="A17" s="1" t="s">
        <v>29</v>
      </c>
      <c r="B17" s="1"/>
      <c r="C17" s="10" t="s">
        <v>30</v>
      </c>
      <c r="D17" s="1" t="s">
        <v>31</v>
      </c>
      <c r="E17" s="13">
        <v>5.066</v>
      </c>
      <c r="F17" s="14">
        <v>42.33</v>
      </c>
      <c r="G17" s="14">
        <f ca="1">ROUND(INDIRECT(ADDRESS(ROW()+(0), COLUMN()+(-2), 1))*INDIRECT(ADDRESS(ROW()+(0), COLUMN()+(-1), 1)), 2)</f>
        <v>214.44</v>
      </c>
    </row>
    <row r="18" spans="1:7" ht="13.50" thickBot="1" customHeight="1">
      <c r="A18" s="15"/>
      <c r="B18" s="15"/>
      <c r="C18" s="15"/>
      <c r="D18" s="15"/>
      <c r="E18" s="9" t="s">
        <v>32</v>
      </c>
      <c r="F18" s="9"/>
      <c r="G18" s="17">
        <f ca="1">ROUND(SUM(INDIRECT(ADDRESS(ROW()+(-1), COLUMN()+(0), 1)),INDIRECT(ADDRESS(ROW()+(-2), COLUMN()+(0), 1))), 2)</f>
        <v>509.79</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31294.9</v>
      </c>
      <c r="G20" s="14">
        <f ca="1">ROUND(INDIRECT(ADDRESS(ROW()+(0), COLUMN()+(-2), 1))*INDIRECT(ADDRESS(ROW()+(0), COLUMN()+(-1), 1))/100, 2)</f>
        <v>625.9</v>
      </c>
    </row>
    <row r="21" spans="1:7" ht="13.50" thickBot="1" customHeight="1">
      <c r="A21" s="21" t="s">
        <v>36</v>
      </c>
      <c r="B21" s="21"/>
      <c r="C21" s="22"/>
      <c r="D21" s="23"/>
      <c r="E21" s="24" t="s">
        <v>37</v>
      </c>
      <c r="F21" s="25"/>
      <c r="G21" s="26">
        <f ca="1">ROUND(SUM(INDIRECT(ADDRESS(ROW()+(-1), COLUMN()+(0), 1)),INDIRECT(ADDRESS(ROW()+(-3), COLUMN()+(0), 1)),INDIRECT(ADDRESS(ROW()+(-7), COLUMN()+(0), 1))), 2)</f>
        <v>31920.8</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