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<sst xmlns="http://schemas.openxmlformats.org/spreadsheetml/2006/main" count="49" uniqueCount="49">
  <si>
    <t xml:space="preserve"/>
  </si>
  <si>
    <t xml:space="preserve">AUZ015</t>
  </si>
  <si>
    <t xml:space="preserve">m</t>
  </si>
  <si>
    <t xml:space="preserve">Zanja drenante en perímetro de muro en contacto con el terreno.</t>
  </si>
  <si>
    <r>
      <rPr>
        <sz val="8.25"/>
        <color rgb="FF000000"/>
        <rFont val="Arial"/>
        <family val="2"/>
      </rPr>
      <t xml:space="preserve">Zanja drenante en perímetro de muro en contacto con el terreno, de 45 cm de altura y 70 cm de anchura, con una pendiente mínima del 0,50%, para captación de las aguas que se filtran a través de la superficie del terreno, en cuyo fondo se dispone un 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 colocado sobre solera de hormigón simple H20, para un ambiente no severo, tamaño máximo del agregado 20 mm, consistencia blanda, de 10 cm de espesor, en forma de cuna para recibir el tubo y formar las pendientes, con relleno de 25 cm a cada lado del tubo y relleno superior de 25 cm por encima de la generatriz superior del tubo con grava filtrante sin clasificar, todo ello envuelto en un 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 Incluso lubricante para montaje. El precio no incluye la excavación ni el relleno principal.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</si>
  <si>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</si>
  <si>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</si>
  <si>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</si>
  <si>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</si>
  <si>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</si>
  <si>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</si>
  <si>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</si>
  <si>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mt10hmf120de</t>
  </si>
  <si>
    <t xml:space="preserve">m³</t>
  </si>
  <si>
    <t xml:space="preserve">Hormigón simple H21, para un ambiente no severo, tamaño máximo del agregado 20 mm, consistencia blanda, con un asentamiento de 6 a 9 cm, medido con el cono de Abrams, premezclado en planta, según CBH 87.</t>
  </si>
  <si>
    <t xml:space="preserve">mt11tdv015g</t>
  </si>
  <si>
    <t xml:space="preserve">m</t>
  </si>
  <si>
    <t xml:space="preserve">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t>
  </si>
  <si>
    <t xml:space="preserve">mt11ade100a</t>
  </si>
  <si>
    <t xml:space="preserve">kg</t>
  </si>
  <si>
    <t xml:space="preserve">Lubricante para unión mediante junta elástica de tubos y accesorios.</t>
  </si>
  <si>
    <t xml:space="preserve">mt01ard030b</t>
  </si>
  <si>
    <t xml:space="preserve">t</t>
  </si>
  <si>
    <t xml:space="preserve">Grava filtrante sin clasificar.</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</si>
  <si>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</si>
  <si>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</si>
  <si>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</si>
  <si>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Subtotal materiales:</t>
  </si>
  <si>
    <t xml:space="preserve">Equipo y herramienta</t>
  </si>
  <si>
    <t xml:space="preserve">mq04dua020b</t>
  </si>
  <si>
    <t xml:space="preserve">h</t>
  </si>
  <si>
    <t xml:space="preserve">Dumper de descarga frontal de 2 t de carga útil.</t>
  </si>
  <si>
    <t xml:space="preserve">mq02rop020</t>
  </si>
  <si>
    <t xml:space="preserve">h</t>
  </si>
  <si>
    <t xml:space="preserve">Pisón vibrante de guiado manual, de 80 kg, con placa de 30x30 cm, tipo rana.</t>
  </si>
  <si>
    <t xml:space="preserve">Subtotal equipo y herramienta:</t>
  </si>
  <si>
    <t xml:space="preserve">Mano de obra</t>
  </si>
  <si>
    <t xml:space="preserve">mo020</t>
  </si>
  <si>
    <t xml:space="preserve">h</t>
  </si>
  <si>
    <t xml:space="preserve">Especialista de construcción.</t>
  </si>
  <si>
    <t xml:space="preserve">mo112</t>
  </si>
  <si>
    <t xml:space="preserve">h</t>
  </si>
  <si>
    <t xml:space="preserve">Ayudante general de construcción.</t>
  </si>
  <si>
    <t xml:space="preserve">Subtotal mano de obra:</t>
  </si>
  <si>
    <t xml:space="preserve">Herramienta menor</t>
  </si>
  <si>
    <t xml:space="preserve">%</t>
  </si>
  <si>
    <t xml:space="preserve">Herramienta menor</t>
  </si>
  <si>
    <t xml:space="preserve">Coste de mantenimiento decenal: 10,33Bs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</si>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</sst>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7.31" customWidth="1"/>
    <col min="4" max="4" width="67.32" customWidth="1"/>
    <col min="5" max="5" width="14.96" customWidth="1"/>
    <col min="6" max="6" width="15.13"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0.066</v>
      </c>
      <c r="F10" s="12">
        <v>804.67</v>
      </c>
      <c r="G10" s="12">
        <f ca="1">ROUND(INDIRECT(ADDRESS(ROW()+(0), COLUMN()+(-2), 1))*INDIRECT(ADDRESS(ROW()+(0), COLUMN()+(-1), 1)), 2)</f>
        <v>53.11</v>
      </c>
    </row>
    <row r="11" spans="1:7" ht="55.50" thickBot="1" customHeight="1">
      <c r="A11" s="1" t="s">
        <v>15</v>
      </c>
      <c r="B11" s="1"/>
      <c r="C11" s="10" t="s">
        <v>16</v>
      </c>
      <c r="D11" s="1" t="s">
        <v>17</v>
      </c>
      <c r="E11" s="11">
        <v>1.02</v>
      </c>
      <c r="F11" s="12">
        <v>159.59</v>
      </c>
      <c r="G11" s="12">
        <f ca="1">ROUND(INDIRECT(ADDRESS(ROW()+(0), COLUMN()+(-2), 1))*INDIRECT(ADDRESS(ROW()+(0), COLUMN()+(-1), 1)), 2)</f>
        <v>162.78</v>
      </c>
    </row>
    <row r="12" spans="1:7" ht="13.50" thickBot="1" customHeight="1">
      <c r="A12" s="1" t="s">
        <v>18</v>
      </c>
      <c r="B12" s="1"/>
      <c r="C12" s="10" t="s">
        <v>19</v>
      </c>
      <c r="D12" s="1" t="s">
        <v>20</v>
      </c>
      <c r="E12" s="11">
        <v>0.005</v>
      </c>
      <c r="F12" s="12">
        <v>193.2</v>
      </c>
      <c r="G12" s="12">
        <f ca="1">ROUND(INDIRECT(ADDRESS(ROW()+(0), COLUMN()+(-2), 1))*INDIRECT(ADDRESS(ROW()+(0), COLUMN()+(-1), 1)), 2)</f>
        <v>0.97</v>
      </c>
    </row>
    <row r="13" spans="1:7" ht="13.50" thickBot="1" customHeight="1">
      <c r="A13" s="1" t="s">
        <v>21</v>
      </c>
      <c r="B13" s="1"/>
      <c r="C13" s="10" t="s">
        <v>22</v>
      </c>
      <c r="D13" s="1" t="s">
        <v>23</v>
      </c>
      <c r="E13" s="11">
        <v>0.425</v>
      </c>
      <c r="F13" s="12">
        <v>166.68</v>
      </c>
      <c r="G13" s="12">
        <f ca="1">ROUND(INDIRECT(ADDRESS(ROW()+(0), COLUMN()+(-2), 1))*INDIRECT(ADDRESS(ROW()+(0), COLUMN()+(-1), 1)), 2)</f>
        <v>70.84</v>
      </c>
    </row>
    <row r="14" spans="1:7" ht="55.50" thickBot="1" customHeight="1">
      <c r="A14" s="1" t="s">
        <v>24</v>
      </c>
      <c r="B14" s="1"/>
      <c r="C14" s="10" t="s">
        <v>25</v>
      </c>
      <c r="D14" s="1" t="s">
        <v>26</v>
      </c>
      <c r="E14" s="13">
        <v>2.53</v>
      </c>
      <c r="F14" s="14">
        <v>8.18</v>
      </c>
      <c r="G14" s="14">
        <f ca="1">ROUND(INDIRECT(ADDRESS(ROW()+(0), COLUMN()+(-2), 1))*INDIRECT(ADDRESS(ROW()+(0), COLUMN()+(-1), 1)), 2)</f>
        <v>20.7</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308.4</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0.03</v>
      </c>
      <c r="F17" s="12">
        <v>68.53</v>
      </c>
      <c r="G17" s="12">
        <f ca="1">ROUND(INDIRECT(ADDRESS(ROW()+(0), COLUMN()+(-2), 1))*INDIRECT(ADDRESS(ROW()+(0), COLUMN()+(-1), 1)), 2)</f>
        <v>2.06</v>
      </c>
    </row>
    <row r="18" spans="1:7" ht="13.50" thickBot="1" customHeight="1">
      <c r="A18" s="1" t="s">
        <v>32</v>
      </c>
      <c r="B18" s="1"/>
      <c r="C18" s="10" t="s">
        <v>33</v>
      </c>
      <c r="D18" s="1" t="s">
        <v>34</v>
      </c>
      <c r="E18" s="13">
        <v>0.06</v>
      </c>
      <c r="F18" s="14">
        <v>25.87</v>
      </c>
      <c r="G18" s="14">
        <f ca="1">ROUND(INDIRECT(ADDRESS(ROW()+(0), COLUMN()+(-2), 1))*INDIRECT(ADDRESS(ROW()+(0), COLUMN()+(-1), 1)), 2)</f>
        <v>1.55</v>
      </c>
    </row>
    <row r="19" spans="1:7" ht="13.50" thickBot="1" customHeight="1">
      <c r="A19" s="15"/>
      <c r="B19" s="15"/>
      <c r="C19" s="15"/>
      <c r="D19" s="15"/>
      <c r="E19" s="9" t="s">
        <v>35</v>
      </c>
      <c r="F19" s="9"/>
      <c r="G19" s="17">
        <f ca="1">ROUND(SUM(INDIRECT(ADDRESS(ROW()+(-1), COLUMN()+(0), 1)),INDIRECT(ADDRESS(ROW()+(-2), COLUMN()+(0), 1))), 2)</f>
        <v>3.61</v>
      </c>
    </row>
    <row r="20" spans="1:7" ht="13.50" thickBot="1" customHeight="1">
      <c r="A20" s="15">
        <v>3</v>
      </c>
      <c r="B20" s="15"/>
      <c r="C20" s="15"/>
      <c r="D20" s="18" t="s">
        <v>36</v>
      </c>
      <c r="E20" s="18"/>
      <c r="F20" s="15"/>
      <c r="G20" s="15"/>
    </row>
    <row r="21" spans="1:7" ht="13.50" thickBot="1" customHeight="1">
      <c r="A21" s="1" t="s">
        <v>37</v>
      </c>
      <c r="B21" s="1"/>
      <c r="C21" s="10" t="s">
        <v>38</v>
      </c>
      <c r="D21" s="1" t="s">
        <v>39</v>
      </c>
      <c r="E21" s="11">
        <v>0.165</v>
      </c>
      <c r="F21" s="12">
        <v>57.16</v>
      </c>
      <c r="G21" s="12">
        <f ca="1">ROUND(INDIRECT(ADDRESS(ROW()+(0), COLUMN()+(-2), 1))*INDIRECT(ADDRESS(ROW()+(0), COLUMN()+(-1), 1)), 2)</f>
        <v>9.43</v>
      </c>
    </row>
    <row r="22" spans="1:7" ht="13.50" thickBot="1" customHeight="1">
      <c r="A22" s="1" t="s">
        <v>40</v>
      </c>
      <c r="B22" s="1"/>
      <c r="C22" s="10" t="s">
        <v>41</v>
      </c>
      <c r="D22" s="1" t="s">
        <v>42</v>
      </c>
      <c r="E22" s="13">
        <v>0.385</v>
      </c>
      <c r="F22" s="14">
        <v>41.84</v>
      </c>
      <c r="G22" s="14">
        <f ca="1">ROUND(INDIRECT(ADDRESS(ROW()+(0), COLUMN()+(-2), 1))*INDIRECT(ADDRESS(ROW()+(0), COLUMN()+(-1), 1)), 2)</f>
        <v>16.11</v>
      </c>
    </row>
    <row r="23" spans="1:7" ht="13.50" thickBot="1" customHeight="1">
      <c r="A23" s="15"/>
      <c r="B23" s="15"/>
      <c r="C23" s="15"/>
      <c r="D23" s="15"/>
      <c r="E23" s="9" t="s">
        <v>43</v>
      </c>
      <c r="F23" s="9"/>
      <c r="G23" s="17">
        <f ca="1">ROUND(SUM(INDIRECT(ADDRESS(ROW()+(-1), COLUMN()+(0), 1)),INDIRECT(ADDRESS(ROW()+(-2), COLUMN()+(0), 1))), 2)</f>
        <v>25.54</v>
      </c>
    </row>
    <row r="24" spans="1:7" ht="13.50" thickBot="1" customHeight="1">
      <c r="A24" s="15">
        <v>4</v>
      </c>
      <c r="B24" s="15"/>
      <c r="C24" s="15"/>
      <c r="D24" s="18" t="s">
        <v>44</v>
      </c>
      <c r="E24" s="18"/>
      <c r="F24" s="15"/>
      <c r="G24" s="15"/>
    </row>
    <row r="25" spans="1:7" ht="13.50" thickBot="1" customHeight="1">
      <c r="A25" s="19"/>
      <c r="B25" s="19"/>
      <c r="C25" s="20" t="s">
        <v>45</v>
      </c>
      <c r="D25" s="19" t="s">
        <v>46</v>
      </c>
      <c r="E25" s="13">
        <v>2</v>
      </c>
      <c r="F25" s="14">
        <f ca="1">ROUND(SUM(INDIRECT(ADDRESS(ROW()+(-2), COLUMN()+(1), 1)),INDIRECT(ADDRESS(ROW()+(-6), COLUMN()+(1), 1)),INDIRECT(ADDRESS(ROW()+(-10), COLUMN()+(1), 1))), 2)</f>
        <v>337.55</v>
      </c>
      <c r="G25" s="14">
        <f ca="1">ROUND(INDIRECT(ADDRESS(ROW()+(0), COLUMN()+(-2), 1))*INDIRECT(ADDRESS(ROW()+(0), COLUMN()+(-1), 1))/100, 2)</f>
        <v>6.75</v>
      </c>
    </row>
    <row r="26" spans="1:7" ht="13.50" thickBot="1" customHeight="1">
      <c r="A26" s="21" t="s">
        <v>47</v>
      </c>
      <c r="B26" s="21"/>
      <c r="C26" s="22"/>
      <c r="D26" s="23"/>
      <c r="E26" s="24" t="s">
        <v>48</v>
      </c>
      <c r="F26" s="25"/>
      <c r="G26" s="26">
        <f ca="1">ROUND(SUM(INDIRECT(ADDRESS(ROW()+(-1), COLUMN()+(0), 1)),INDIRECT(ADDRESS(ROW()+(-3), COLUMN()+(0), 1)),INDIRECT(ADDRESS(ROW()+(-7), COLUMN()+(0), 1)),INDIRECT(ADDRESS(ROW()+(-11), COLUMN()+(0), 1))), 2)</f>
        <v>344.3</v>
      </c>
    </row>
  </sheetData>
  <mergeCells count="30">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B22"/>
    <mergeCell ref="A23:B23"/>
    <mergeCell ref="E23:F23"/>
    <mergeCell ref="A24:B24"/>
    <mergeCell ref="D24:E24"/>
    <mergeCell ref="A25:B25"/>
    <mergeCell ref="A26:D26"/>
    <mergeCell ref="E26:F26"/>
  </mergeCells>
  <pageMargins left="0.147638" right="0.147638" top="0.206693" bottom="0.206693" header="0.0" footer="0.0"/>
  <pageSetup paperSize="9" orientation="portrait"/>
  <rowBreaks count="0" manualBreakCount="0">
    </rowBreaks>
</worksheet>
</file>