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<sst xmlns="http://schemas.openxmlformats.org/spreadsheetml/2006/main" count="55" uniqueCount="55">
  <si>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</si>
  <si>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AUP020</t>
  </si>
  <si>
    <t xml:space="preserve">Ud</t>
  </si>
  <si>
    <t xml:space="preserve">Pozo drenante, de hormigón simple.</t>
  </si>
  <si>
    <r>
      <rPr>
        <sz val="8.25"/>
        <color rgb="FF000000"/>
        <rFont val="Arial"/>
        <family val="2"/>
      </rPr>
      <t xml:space="preserve">Provisión y montaje de pozo drenante compuesto por elementos prefabricados de hormigón simple, de 1,00 m de diámetro interior y de 1,5 m de altura útil interior, formado por: solera de 25 cm de espesor de hormigón armado H30, para un ambiente severo, tamaño máximo del agregado 20 mm, consistencia blanda ligeramente armada con malla elaborada "in situ" 20x20 Ø 8-8 de acero AH 500; cono asimétrico prefabricado de hormigón simple, con unión rígida machihembrada con junta de goma, de 100 a 60 cm de diámetro interior y 60 cm de altura, resistencia a compresión mayor de 250 kg/cm²; anillo prefabricado de hormigón simple, con unión rígida machihembrada con junta de goma, de 100 cm de diámetro interior y 50 cm de altura, resistencia a compresión mayor de 250 kg/cm²; relleno del trasdós del pozo con hormigón simple H15, para un ambiente no severo, tamaño máximo del agregado 20 mm, consistencia blanda; con cierre de marco y tapa de fundición carga de rotura 400 kN, instalado en calzadas de calles, incluyendo las peatonales, o zonas de estacionamiento para todo tipo de vehículos. Incluso material para conexiones y remates, junta expansiva para sellado de juntas y material elastómero para ajuste entre tapa y marco. El precio no incluye la excavación, las bombas de achique ni el relleno perimetral posterior con material de drenaje.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</si>
  <si>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</si>
  <si>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</si>
  <si>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</si>
  <si>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</si>
  <si>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</si>
  <si>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</si>
  <si>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</si>
  <si>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mt10haf120vi</t>
  </si>
  <si>
    <t xml:space="preserve">m³</t>
  </si>
  <si>
    <t xml:space="preserve">Hormigón H30, para un ambiente severo, tamaño máximo del agregado 20 mm, consistencia blanda, con un asentamiento de 6 a 9 cm, medido con el cono de Abrams, premezclado en planta, según CBH 87.</t>
  </si>
  <si>
    <t xml:space="preserve">mt07ame131h</t>
  </si>
  <si>
    <t xml:space="preserve">m²</t>
  </si>
  <si>
    <t xml:space="preserve">Malla elaborada "in situ" 20x20 ø 8-8 de acero CA-50 (fy=500 MPa), equivalente a AH 500 según CBH 87, separación 20x20 cm y 8 mm de diámetro.</t>
  </si>
  <si>
    <t xml:space="preserve">mt46phm010b</t>
  </si>
  <si>
    <t xml:space="preserve">Ud</t>
  </si>
  <si>
    <t xml:space="preserve">Anillo prefabricado de hormigón simple, con unión rígida machihembrada con junta de goma, de 100 cm de diámetro interior y 50 cm de altura, resistencia a compresión mayor de 250 kg/cm², para formación de pozo de registro.</t>
  </si>
  <si>
    <t xml:space="preserve">mt46phm020b</t>
  </si>
  <si>
    <t xml:space="preserve">Ud</t>
  </si>
  <si>
    <t xml:space="preserve">Cono asimétrico prefabricado de hormigón simple, con unión rígida machihembrada con junta de goma, de 100 a 60 cm de diámetro interior y 60 cm de altura, resistencia a compresión mayor de 250 kg/cm², para formación de pozo de registro.</t>
  </si>
  <si>
    <t xml:space="preserve">mt46tpr010q</t>
  </si>
  <si>
    <t xml:space="preserve">Ud</t>
  </si>
  <si>
    <t xml:space="preserve">Tapa circular con bloqueo mediante tres pestañas y marco de fundición dúctil de 850 mm de diámetro exterior y 100 mm de altura, paso libre de 600 mm, para pozo, carga de rotura 400 kN. Tapa revestida con pintura bituminosa y marco provisto de junta de insonorización de polietileno y dispositivo antirrobo.</t>
  </si>
  <si>
    <t xml:space="preserve">mt46phm050</t>
  </si>
  <si>
    <t xml:space="preserve">Ud</t>
  </si>
  <si>
    <t xml:space="preserve">Pate de polipropileno conformado en U, para pozo, de 330x160 mm, sección transversal de D=25 mm.</t>
  </si>
  <si>
    <t xml:space="preserve">mt10hmf120be</t>
  </si>
  <si>
    <t xml:space="preserve">m³</t>
  </si>
  <si>
    <t xml:space="preserve">Hormigón simple H15, para un ambiente no severo, tamaño máximo del agregado 20 mm, consistencia blanda, con un asentamiento de 6 a 9 cm, medido con el cono de Abrams, premezclado en planta, según CBH 87.</t>
  </si>
  <si>
    <t xml:space="preserve">mt46phm060</t>
  </si>
  <si>
    <t xml:space="preserve">m</t>
  </si>
  <si>
    <t xml:space="preserve">Junta expansiva de estructura maciza.</t>
  </si>
  <si>
    <t xml:space="preserve">Subtotal materiales:</t>
  </si>
  <si>
    <t xml:space="preserve">Equipo y herramienta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</si>
  <si>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</si>
  <si>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</si>
  <si>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</si>
  <si>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</si>
  <si>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</si>
  <si>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</si>
  <si>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</si>
  <si>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</si>
  <si>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</si>
  <si>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</si>
  <si>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</si>
  <si>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</si>
  <si>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</si>
  <si>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</si>
  <si>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</si>
  <si>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206,92Bs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</si>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</sst>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65.79" customWidth="1"/>
    <col min="6" max="6" width="14.11" customWidth="1"/>
    <col min="7" max="7" width="15.9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0.45</v>
      </c>
      <c r="G10" s="12">
        <v>935.47</v>
      </c>
      <c r="H10" s="12">
        <f ca="1">ROUND(INDIRECT(ADDRESS(ROW()+(0), COLUMN()+(-2), 1))*INDIRECT(ADDRESS(ROW()+(0), COLUMN()+(-1), 1)), 2)</f>
        <v>420.96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1.75</v>
      </c>
      <c r="G11" s="12">
        <v>34.69</v>
      </c>
      <c r="H11" s="12">
        <f ca="1">ROUND(INDIRECT(ADDRESS(ROW()+(0), COLUMN()+(-2), 1))*INDIRECT(ADDRESS(ROW()+(0), COLUMN()+(-1), 1)), 2)</f>
        <v>60.71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357.74</v>
      </c>
      <c r="H12" s="12">
        <f ca="1">ROUND(INDIRECT(ADDRESS(ROW()+(0), COLUMN()+(-2), 1))*INDIRECT(ADDRESS(ROW()+(0), COLUMN()+(-1), 1)), 2)</f>
        <v>357.74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505.29</v>
      </c>
      <c r="H13" s="12">
        <f ca="1">ROUND(INDIRECT(ADDRESS(ROW()+(0), COLUMN()+(-2), 1))*INDIRECT(ADDRESS(ROW()+(0), COLUMN()+(-1), 1)), 2)</f>
        <v>505.29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1039.14</v>
      </c>
      <c r="H14" s="12">
        <f ca="1">ROUND(INDIRECT(ADDRESS(ROW()+(0), COLUMN()+(-2), 1))*INDIRECT(ADDRESS(ROW()+(0), COLUMN()+(-1), 1)), 2)</f>
        <v>1039.14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4</v>
      </c>
      <c r="G15" s="12">
        <v>42.02</v>
      </c>
      <c r="H15" s="12">
        <f ca="1">ROUND(INDIRECT(ADDRESS(ROW()+(0), COLUMN()+(-2), 1))*INDIRECT(ADDRESS(ROW()+(0), COLUMN()+(-1), 1)), 2)</f>
        <v>168.08</v>
      </c>
    </row>
    <row r="16" spans="1:8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1.35</v>
      </c>
      <c r="G16" s="12">
        <v>797.92</v>
      </c>
      <c r="H16" s="12">
        <f ca="1">ROUND(INDIRECT(ADDRESS(ROW()+(0), COLUMN()+(-2), 1))*INDIRECT(ADDRESS(ROW()+(0), COLUMN()+(-1), 1)), 2)</f>
        <v>1077.19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1</v>
      </c>
      <c r="G17" s="14">
        <v>29.01</v>
      </c>
      <c r="H17" s="14">
        <f ca="1">ROUND(INDIRECT(ADDRESS(ROW()+(0), COLUMN()+(-2), 1))*INDIRECT(ADDRESS(ROW()+(0), COLUMN()+(-1), 1)), 2)</f>
        <v>29.01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3658.12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0.2</v>
      </c>
      <c r="G20" s="14">
        <v>363.78</v>
      </c>
      <c r="H20" s="14">
        <f ca="1">ROUND(INDIRECT(ADDRESS(ROW()+(0), COLUMN()+(-2), 1))*INDIRECT(ADDRESS(ROW()+(0), COLUMN()+(-1), 1)), 2)</f>
        <v>72.76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1))), 2)</f>
        <v>72.76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1">
        <v>4.185</v>
      </c>
      <c r="G23" s="12">
        <v>56.74</v>
      </c>
      <c r="H23" s="12">
        <f ca="1">ROUND(INDIRECT(ADDRESS(ROW()+(0), COLUMN()+(-2), 1))*INDIRECT(ADDRESS(ROW()+(0), COLUMN()+(-1), 1)), 2)</f>
        <v>237.46</v>
      </c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3">
        <v>2.175</v>
      </c>
      <c r="G24" s="14">
        <v>40.86</v>
      </c>
      <c r="H24" s="14">
        <f ca="1">ROUND(INDIRECT(ADDRESS(ROW()+(0), COLUMN()+(-2), 1))*INDIRECT(ADDRESS(ROW()+(0), COLUMN()+(-1), 1)), 2)</f>
        <v>88.87</v>
      </c>
    </row>
    <row r="25" spans="1:8" ht="13.50" thickBot="1" customHeight="1">
      <c r="A25" s="15"/>
      <c r="B25" s="15"/>
      <c r="C25" s="15"/>
      <c r="D25" s="15"/>
      <c r="E25" s="15"/>
      <c r="F25" s="9" t="s">
        <v>49</v>
      </c>
      <c r="G25" s="9"/>
      <c r="H25" s="17">
        <f ca="1">ROUND(SUM(INDIRECT(ADDRESS(ROW()+(-1), COLUMN()+(0), 1)),INDIRECT(ADDRESS(ROW()+(-2), COLUMN()+(0), 1))), 2)</f>
        <v>326.33</v>
      </c>
    </row>
    <row r="26" spans="1:8" ht="13.50" thickBot="1" customHeight="1">
      <c r="A26" s="15">
        <v>4</v>
      </c>
      <c r="B26" s="15"/>
      <c r="C26" s="15"/>
      <c r="D26" s="15"/>
      <c r="E26" s="18" t="s">
        <v>50</v>
      </c>
      <c r="F26" s="18"/>
      <c r="G26" s="15"/>
      <c r="H26" s="15"/>
    </row>
    <row r="27" spans="1:8" ht="13.50" thickBot="1" customHeight="1">
      <c r="A27" s="19"/>
      <c r="B27" s="19"/>
      <c r="C27" s="20" t="s">
        <v>51</v>
      </c>
      <c r="D27" s="20"/>
      <c r="E27" s="19" t="s">
        <v>52</v>
      </c>
      <c r="F27" s="13">
        <v>2</v>
      </c>
      <c r="G27" s="14">
        <f ca="1">ROUND(SUM(INDIRECT(ADDRESS(ROW()+(-2), COLUMN()+(1), 1)),INDIRECT(ADDRESS(ROW()+(-6), COLUMN()+(1), 1)),INDIRECT(ADDRESS(ROW()+(-9), COLUMN()+(1), 1))), 2)</f>
        <v>4057.21</v>
      </c>
      <c r="H27" s="14">
        <f ca="1">ROUND(INDIRECT(ADDRESS(ROW()+(0), COLUMN()+(-2), 1))*INDIRECT(ADDRESS(ROW()+(0), COLUMN()+(-1), 1))/100, 2)</f>
        <v>81.14</v>
      </c>
    </row>
    <row r="28" spans="1:8" ht="13.50" thickBot="1" customHeight="1">
      <c r="A28" s="21" t="s">
        <v>53</v>
      </c>
      <c r="B28" s="21"/>
      <c r="C28" s="22"/>
      <c r="D28" s="22"/>
      <c r="E28" s="23"/>
      <c r="F28" s="24" t="s">
        <v>54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4138.35</v>
      </c>
    </row>
  </sheetData>
  <mergeCells count="5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147638" right="0.147638" top="0.206693" bottom="0.206693" header="0.0" footer="0.0"/>
  <pageSetup paperSize="9" orientation="portrait"/>
  <rowBreaks count="0" manualBreakCount="0">
    </rowBreaks>
</worksheet>
</file>