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<sst xmlns="http://schemas.openxmlformats.org/spreadsheetml/2006/main" count="46" uniqueCount="46">
  <si>
    <t xml:space="preserve"/>
  </si>
  <si>
    <t xml:space="preserve">ASA011</t>
  </si>
  <si>
    <t xml:space="preserve">Ud</t>
  </si>
  <si>
    <t xml:space="preserve">Cámara de inspección de hormigón simple "in situ".</t>
  </si>
  <si>
    <r>
      <rPr>
        <sz val="8.25"/>
        <color rgb="FF000000"/>
        <rFont val="Arial"/>
        <family val="2"/>
      </rPr>
      <t xml:space="preserve">Cámara de paso enterrada, de hormigón simple "in situ" H30, para un ambiente severo, tamaño máximo del agregado 20 mm, consistencia blanda, de dimensiones interiores 60x60x60 cm, sobre solera de hormigón simple de 15 cm de espesor, formación de pendiente mínima del 2%, con el mismo tipo de hormigón, cerrada superiormente con tapa prefabricada de hormigón armado con cierre hermético al paso de los olores mefíticos; previa excavación con medios mecánicos y posterior relleno del trasdós con material granular. Incluso molde reutilizable de plancha metálica amortizable en 20 usos y colector de conexión de PVC, de tres entradas y una salida, con tapa de registro, para encuentros.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</si>
  <si>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</si>
  <si>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</si>
  <si>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</si>
  <si>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</si>
  <si>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</si>
  <si>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</si>
  <si>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</si>
  <si>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mt10hmf120Be</t>
  </si>
  <si>
    <t xml:space="preserve">m³</t>
  </si>
  <si>
    <t xml:space="preserve">Hormigón simple H30, para un ambiente severo, tamaño máximo del agregado 20 mm, consistencia blanda, con un asentamiento de 6 a 9 cm, medido con el cono de Abrams, premezclado en planta, según CBH 87.</t>
  </si>
  <si>
    <t xml:space="preserve">mt11var130</t>
  </si>
  <si>
    <t xml:space="preserve">Ud</t>
  </si>
  <si>
    <t xml:space="preserve">Colector de conexión de PVC, con tres entradas y una salida, con tapa de registro.</t>
  </si>
  <si>
    <t xml:space="preserve">mt08epr030c</t>
  </si>
  <si>
    <t xml:space="preserve">Ud</t>
  </si>
  <si>
    <t xml:space="preserve">Molde reutilizable para formación de cámaras de inspección de sección cuadrada de 60x60x60 cm, de plancha metálica, incluso accesorios de montaje.</t>
  </si>
  <si>
    <t xml:space="preserve">mt11arf010b</t>
  </si>
  <si>
    <t xml:space="preserve">Ud</t>
  </si>
  <si>
    <t xml:space="preserve">Tapa de hormigón armado prefabricada, 60x60x5 cm.</t>
  </si>
  <si>
    <t xml:space="preserve">mt01arr010a</t>
  </si>
  <si>
    <t xml:space="preserve">t</t>
  </si>
  <si>
    <t xml:space="preserve">Grava de cantera, de 19 a 25 mm de diámetro.</t>
  </si>
  <si>
    <t xml:space="preserve">Subtotal materiales:</t>
  </si>
  <si>
    <t xml:space="preserve">Equipo y herramienta</t>
  </si>
  <si>
    <t xml:space="preserve">mq01ret020b</t>
  </si>
  <si>
    <t xml:space="preserve">h</t>
  </si>
  <si>
    <t xml:space="preserve">Retrocargadora sobre neumáticos, de 70 kW.</t>
  </si>
  <si>
    <t xml:space="preserve">Subtotal equipo y herramienta:</t>
  </si>
  <si>
    <t xml:space="preserve">Mano de obra</t>
  </si>
  <si>
    <t xml:space="preserve">mo020</t>
  </si>
  <si>
    <t xml:space="preserve">h</t>
  </si>
  <si>
    <t xml:space="preserve">Especialista de construcción.</t>
  </si>
  <si>
    <t xml:space="preserve">mo113</t>
  </si>
  <si>
    <t xml:space="preserve">h</t>
  </si>
  <si>
    <t xml:space="preserve">Ayudante 2ª de construcción.</t>
  </si>
  <si>
    <t xml:space="preserve">Subtotal mano de obra:</t>
  </si>
  <si>
    <t xml:space="preserve">Herramienta menor</t>
  </si>
  <si>
    <t xml:space="preserve">%</t>
  </si>
  <si>
    <t xml:space="preserve">Herramienta menor</t>
  </si>
  <si>
    <t xml:space="preserve">Coste de mantenimiento decenal: 47,60Bs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</si>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</sst>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5.27" customWidth="1"/>
    <col min="3" max="3" width="0.85" customWidth="1"/>
    <col min="4" max="4" width="6.80" customWidth="1"/>
    <col min="5" max="5" width="67.15" customWidth="1"/>
    <col min="6" max="6" width="14.11" customWidth="1"/>
    <col min="7" max="7" width="15.98"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1">
        <v>0.349</v>
      </c>
      <c r="G10" s="12">
        <v>936.16</v>
      </c>
      <c r="H10" s="12">
        <f ca="1">ROUND(INDIRECT(ADDRESS(ROW()+(0), COLUMN()+(-2), 1))*INDIRECT(ADDRESS(ROW()+(0), COLUMN()+(-1), 1)), 2)</f>
        <v>326.72</v>
      </c>
    </row>
    <row r="11" spans="1:8" ht="24.00" thickBot="1" customHeight="1">
      <c r="A11" s="1" t="s">
        <v>15</v>
      </c>
      <c r="B11" s="1"/>
      <c r="C11" s="10" t="s">
        <v>16</v>
      </c>
      <c r="D11" s="10"/>
      <c r="E11" s="1" t="s">
        <v>17</v>
      </c>
      <c r="F11" s="11">
        <v>1</v>
      </c>
      <c r="G11" s="12">
        <v>342.96</v>
      </c>
      <c r="H11" s="12">
        <f ca="1">ROUND(INDIRECT(ADDRESS(ROW()+(0), COLUMN()+(-2), 1))*INDIRECT(ADDRESS(ROW()+(0), COLUMN()+(-1), 1)), 2)</f>
        <v>342.96</v>
      </c>
    </row>
    <row r="12" spans="1:8" ht="24.00" thickBot="1" customHeight="1">
      <c r="A12" s="1" t="s">
        <v>18</v>
      </c>
      <c r="B12" s="1"/>
      <c r="C12" s="10" t="s">
        <v>19</v>
      </c>
      <c r="D12" s="10"/>
      <c r="E12" s="1" t="s">
        <v>20</v>
      </c>
      <c r="F12" s="11">
        <v>0.05</v>
      </c>
      <c r="G12" s="12">
        <v>2865.99</v>
      </c>
      <c r="H12" s="12">
        <f ca="1">ROUND(INDIRECT(ADDRESS(ROW()+(0), COLUMN()+(-2), 1))*INDIRECT(ADDRESS(ROW()+(0), COLUMN()+(-1), 1)), 2)</f>
        <v>143.3</v>
      </c>
    </row>
    <row r="13" spans="1:8" ht="13.50" thickBot="1" customHeight="1">
      <c r="A13" s="1" t="s">
        <v>21</v>
      </c>
      <c r="B13" s="1"/>
      <c r="C13" s="10" t="s">
        <v>22</v>
      </c>
      <c r="D13" s="10"/>
      <c r="E13" s="1" t="s">
        <v>23</v>
      </c>
      <c r="F13" s="11">
        <v>1</v>
      </c>
      <c r="G13" s="12">
        <v>160.05</v>
      </c>
      <c r="H13" s="12">
        <f ca="1">ROUND(INDIRECT(ADDRESS(ROW()+(0), COLUMN()+(-2), 1))*INDIRECT(ADDRESS(ROW()+(0), COLUMN()+(-1), 1)), 2)</f>
        <v>160.05</v>
      </c>
    </row>
    <row r="14" spans="1:8" ht="13.50" thickBot="1" customHeight="1">
      <c r="A14" s="1" t="s">
        <v>24</v>
      </c>
      <c r="B14" s="1"/>
      <c r="C14" s="10" t="s">
        <v>25</v>
      </c>
      <c r="D14" s="10"/>
      <c r="E14" s="1" t="s">
        <v>26</v>
      </c>
      <c r="F14" s="13">
        <v>0.581</v>
      </c>
      <c r="G14" s="14">
        <v>101.2</v>
      </c>
      <c r="H14" s="14">
        <f ca="1">ROUND(INDIRECT(ADDRESS(ROW()+(0), COLUMN()+(-2), 1))*INDIRECT(ADDRESS(ROW()+(0), COLUMN()+(-1), 1)), 2)</f>
        <v>58.8</v>
      </c>
    </row>
    <row r="15" spans="1:8" ht="13.50" thickBot="1" customHeight="1">
      <c r="A15" s="15"/>
      <c r="B15" s="15"/>
      <c r="C15" s="15"/>
      <c r="D15" s="15"/>
      <c r="E15" s="15"/>
      <c r="F15" s="9" t="s">
        <v>27</v>
      </c>
      <c r="G15" s="9"/>
      <c r="H15" s="17">
        <f ca="1">ROUND(SUM(INDIRECT(ADDRESS(ROW()+(-1), COLUMN()+(0), 1)),INDIRECT(ADDRESS(ROW()+(-2), COLUMN()+(0), 1)),INDIRECT(ADDRESS(ROW()+(-3), COLUMN()+(0), 1)),INDIRECT(ADDRESS(ROW()+(-4), COLUMN()+(0), 1)),INDIRECT(ADDRESS(ROW()+(-5), COLUMN()+(0), 1))), 2)</f>
        <v>1031.83</v>
      </c>
    </row>
    <row r="16" spans="1:8" ht="13.50" thickBot="1" customHeight="1">
      <c r="A16" s="15">
        <v>2</v>
      </c>
      <c r="B16" s="15"/>
      <c r="C16" s="15"/>
      <c r="D16" s="15"/>
      <c r="E16" s="18" t="s">
        <v>28</v>
      </c>
      <c r="F16" s="18"/>
      <c r="G16" s="15"/>
      <c r="H16" s="15"/>
    </row>
    <row r="17" spans="1:8" ht="13.50" thickBot="1" customHeight="1">
      <c r="A17" s="1" t="s">
        <v>29</v>
      </c>
      <c r="B17" s="1"/>
      <c r="C17" s="10" t="s">
        <v>30</v>
      </c>
      <c r="D17" s="10"/>
      <c r="E17" s="1" t="s">
        <v>31</v>
      </c>
      <c r="F17" s="13">
        <v>0.082</v>
      </c>
      <c r="G17" s="14">
        <v>269.96</v>
      </c>
      <c r="H17" s="14">
        <f ca="1">ROUND(INDIRECT(ADDRESS(ROW()+(0), COLUMN()+(-2), 1))*INDIRECT(ADDRESS(ROW()+(0), COLUMN()+(-1), 1)), 2)</f>
        <v>22.14</v>
      </c>
    </row>
    <row r="18" spans="1:8" ht="13.50" thickBot="1" customHeight="1">
      <c r="A18" s="15"/>
      <c r="B18" s="15"/>
      <c r="C18" s="15"/>
      <c r="D18" s="15"/>
      <c r="E18" s="15"/>
      <c r="F18" s="9" t="s">
        <v>32</v>
      </c>
      <c r="G18" s="9"/>
      <c r="H18" s="17">
        <f ca="1">ROUND(SUM(INDIRECT(ADDRESS(ROW()+(-1), COLUMN()+(0), 1))), 2)</f>
        <v>22.14</v>
      </c>
    </row>
    <row r="19" spans="1:8" ht="13.50" thickBot="1" customHeight="1">
      <c r="A19" s="15">
        <v>3</v>
      </c>
      <c r="B19" s="15"/>
      <c r="C19" s="15"/>
      <c r="D19" s="15"/>
      <c r="E19" s="18" t="s">
        <v>33</v>
      </c>
      <c r="F19" s="18"/>
      <c r="G19" s="15"/>
      <c r="H19" s="15"/>
    </row>
    <row r="20" spans="1:8" ht="13.50" thickBot="1" customHeight="1">
      <c r="A20" s="1" t="s">
        <v>34</v>
      </c>
      <c r="B20" s="1"/>
      <c r="C20" s="10" t="s">
        <v>35</v>
      </c>
      <c r="D20" s="10"/>
      <c r="E20" s="1" t="s">
        <v>36</v>
      </c>
      <c r="F20" s="11">
        <v>1.223</v>
      </c>
      <c r="G20" s="12">
        <v>59.67</v>
      </c>
      <c r="H20" s="12">
        <f ca="1">ROUND(INDIRECT(ADDRESS(ROW()+(0), COLUMN()+(-2), 1))*INDIRECT(ADDRESS(ROW()+(0), COLUMN()+(-1), 1)), 2)</f>
        <v>72.98</v>
      </c>
    </row>
    <row r="21" spans="1:8" ht="13.50" thickBot="1" customHeight="1">
      <c r="A21" s="1" t="s">
        <v>37</v>
      </c>
      <c r="B21" s="1"/>
      <c r="C21" s="10" t="s">
        <v>38</v>
      </c>
      <c r="D21" s="10"/>
      <c r="E21" s="1" t="s">
        <v>39</v>
      </c>
      <c r="F21" s="13">
        <v>0.925</v>
      </c>
      <c r="G21" s="14">
        <v>42.97</v>
      </c>
      <c r="H21" s="14">
        <f ca="1">ROUND(INDIRECT(ADDRESS(ROW()+(0), COLUMN()+(-2), 1))*INDIRECT(ADDRESS(ROW()+(0), COLUMN()+(-1), 1)), 2)</f>
        <v>39.75</v>
      </c>
    </row>
    <row r="22" spans="1:8" ht="13.50" thickBot="1" customHeight="1">
      <c r="A22" s="15"/>
      <c r="B22" s="15"/>
      <c r="C22" s="15"/>
      <c r="D22" s="15"/>
      <c r="E22" s="15"/>
      <c r="F22" s="9" t="s">
        <v>40</v>
      </c>
      <c r="G22" s="9"/>
      <c r="H22" s="17">
        <f ca="1">ROUND(SUM(INDIRECT(ADDRESS(ROW()+(-1), COLUMN()+(0), 1)),INDIRECT(ADDRESS(ROW()+(-2), COLUMN()+(0), 1))), 2)</f>
        <v>112.73</v>
      </c>
    </row>
    <row r="23" spans="1:8" ht="13.50" thickBot="1" customHeight="1">
      <c r="A23" s="15">
        <v>4</v>
      </c>
      <c r="B23" s="15"/>
      <c r="C23" s="15"/>
      <c r="D23" s="15"/>
      <c r="E23" s="18" t="s">
        <v>41</v>
      </c>
      <c r="F23" s="18"/>
      <c r="G23" s="15"/>
      <c r="H23" s="15"/>
    </row>
    <row r="24" spans="1:8" ht="13.50" thickBot="1" customHeight="1">
      <c r="A24" s="19"/>
      <c r="B24" s="19"/>
      <c r="C24" s="20" t="s">
        <v>42</v>
      </c>
      <c r="D24" s="20"/>
      <c r="E24" s="19" t="s">
        <v>43</v>
      </c>
      <c r="F24" s="13">
        <v>2</v>
      </c>
      <c r="G24" s="14">
        <f ca="1">ROUND(SUM(INDIRECT(ADDRESS(ROW()+(-2), COLUMN()+(1), 1)),INDIRECT(ADDRESS(ROW()+(-6), COLUMN()+(1), 1)),INDIRECT(ADDRESS(ROW()+(-9), COLUMN()+(1), 1))), 2)</f>
        <v>1166.7</v>
      </c>
      <c r="H24" s="14">
        <f ca="1">ROUND(INDIRECT(ADDRESS(ROW()+(0), COLUMN()+(-2), 1))*INDIRECT(ADDRESS(ROW()+(0), COLUMN()+(-1), 1))/100, 2)</f>
        <v>23.33</v>
      </c>
    </row>
    <row r="25" spans="1:8" ht="13.50" thickBot="1" customHeight="1">
      <c r="A25" s="21" t="s">
        <v>44</v>
      </c>
      <c r="B25" s="21"/>
      <c r="C25" s="22"/>
      <c r="D25" s="22"/>
      <c r="E25" s="23"/>
      <c r="F25" s="24" t="s">
        <v>45</v>
      </c>
      <c r="G25" s="25"/>
      <c r="H25" s="26">
        <f ca="1">ROUND(SUM(INDIRECT(ADDRESS(ROW()+(-1), COLUMN()+(0), 1)),INDIRECT(ADDRESS(ROW()+(-3), COLUMN()+(0), 1)),INDIRECT(ADDRESS(ROW()+(-7), COLUMN()+(0), 1)),INDIRECT(ADDRESS(ROW()+(-10), COLUMN()+(0), 1))), 2)</f>
        <v>1190.03</v>
      </c>
    </row>
  </sheetData>
  <mergeCells count="4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F15:G15"/>
    <mergeCell ref="A16:B16"/>
    <mergeCell ref="C16:D16"/>
    <mergeCell ref="E16:F16"/>
    <mergeCell ref="A17:B17"/>
    <mergeCell ref="C17:D17"/>
    <mergeCell ref="A18:B18"/>
    <mergeCell ref="C18:D18"/>
    <mergeCell ref="F18:G18"/>
    <mergeCell ref="A19:B19"/>
    <mergeCell ref="C19:D19"/>
    <mergeCell ref="E19:F19"/>
    <mergeCell ref="A20:B20"/>
    <mergeCell ref="C20:D20"/>
    <mergeCell ref="A21:B21"/>
    <mergeCell ref="C21:D21"/>
    <mergeCell ref="A22:B22"/>
    <mergeCell ref="C22:D22"/>
    <mergeCell ref="F22:G22"/>
    <mergeCell ref="A23:B23"/>
    <mergeCell ref="C23:D23"/>
    <mergeCell ref="E23:F23"/>
    <mergeCell ref="A24:B24"/>
    <mergeCell ref="C24:D24"/>
    <mergeCell ref="A25:E25"/>
    <mergeCell ref="F25:G25"/>
  </mergeCells>
  <pageMargins left="0.147638" right="0.147638" top="0.206693" bottom="0.206693" header="0.0" footer="0.0"/>
  <pageSetup paperSize="9" orientation="portrait"/>
  <rowBreaks count="0" manualBreakCount="0">
    </rowBreaks>
</worksheet>
</file>