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<sst xmlns="http://schemas.openxmlformats.org/spreadsheetml/2006/main" count="76" uniqueCount="76">
  <si>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</si>
  <si>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EHX005</t>
  </si>
  <si>
    <t xml:space="preserve">m²</t>
  </si>
  <si>
    <t xml:space="preserve">Losa con placa colaborante.</t>
  </si>
  <si>
    <r>
      <rPr>
        <sz val="8.25"/>
        <color rgb="FF000000"/>
        <rFont val="Arial"/>
        <family val="2"/>
      </rPr>
      <t xml:space="preserve">Losa de 10 cm de canto, con placa colaborante de acero galvanizado con forma troquelada con indentaciones, de 0,75 mm de espesor, 44 mm de altura de perfil y 172 mm de intereje, 10 conectores soldados de acero galvanizado, de 19 mm de diámetro y 81 mm de altura y hormigón armado realizado con hormigón H21, para un ambiente no severo, tamaño máximo del agregado 20 mm, consistencia blanda, premezclado en planta, y vaciado con bomba, volumen total de hormigón 0,062 m³/m²; acero AH 500, con una cuantía total de 1 kg/m²; y malla elaborada "in situ" 20x20 ø 6,3-6,3 de acero AH 500; apoyado todo ello sobre estructura metálica. Incluso piezas angulares para remates perimetrales y de voladizos, tornillos para fijación de las calaminas, alambre de atar, separadores y agente filmógeno MasterKure 215 WB "MBCC de Sika", para el curado de hormigones y morteros. El precio incluye el corte, doblado y conformado de la armadura en taller de obra y el montaje en el lugar definitivo de su colocación en obra, pero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</si>
  <si>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</si>
  <si>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</si>
  <si>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</si>
  <si>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</si>
  <si>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</si>
  <si>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</si>
  <si>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</si>
  <si>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mt07pcl010aacba</t>
  </si>
  <si>
    <t xml:space="preserve">m²</t>
  </si>
  <si>
    <t xml:space="preserve">Perfil de placa de acero galvanizado con forma troquelada con indentaciones, de 0,75 mm de espesor, 44 mm de altura de perfil y 172 mm de intereje, 7 a 8 kg/m² y un momento de inercia de 30 a 40 cm4.</t>
  </si>
  <si>
    <t xml:space="preserve">mt07pcl020</t>
  </si>
  <si>
    <t xml:space="preserve">m</t>
  </si>
  <si>
    <t xml:space="preserve">Pieza angular de plancha de acero galvanizado, para remates perimetrales y de voladizos.</t>
  </si>
  <si>
    <t xml:space="preserve">mt07pcl030</t>
  </si>
  <si>
    <t xml:space="preserve">Ud</t>
  </si>
  <si>
    <t xml:space="preserve">Tornillo autotaladrante rosca-metal, para fijación de planchas.</t>
  </si>
  <si>
    <t xml:space="preserve">mt07aco020i</t>
  </si>
  <si>
    <t xml:space="preserve">Ud</t>
  </si>
  <si>
    <t xml:space="preserve">Separador homologado para losas.</t>
  </si>
  <si>
    <t xml:space="preserve">mt07aco120b</t>
  </si>
  <si>
    <t xml:space="preserve">kg</t>
  </si>
  <si>
    <t xml:space="preserve">Acero en barras corrugadas CA-50 (fy=500 MPa), equivalente a AH 500 según CBH 87,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</si>
  <si>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</si>
  <si>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</si>
  <si>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</si>
  <si>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mt07ame131c</t>
  </si>
  <si>
    <t xml:space="preserve">m²</t>
  </si>
  <si>
    <t xml:space="preserve">Malla elaborada "in situ" 20x20 ø 6,3-6,3 de acero CA-50 (fy=500 MPa), equivalente a AH 500 según CBH 87, separación 20x20 cm y 6,3 mm de diámetro.</t>
  </si>
  <si>
    <t xml:space="preserve">mt10haf120bi</t>
  </si>
  <si>
    <t xml:space="preserve">m³</t>
  </si>
  <si>
    <t xml:space="preserve">Hormigón H21, para un ambiente no severo, tamaño máximo del agregado 20 mm, consistencia blanda, con un asentamiento de 6 a 9 cm, medido con el cono de Abrams, premezclado en planta, según CBH 87.</t>
  </si>
  <si>
    <t xml:space="preserve">mt07cem040a</t>
  </si>
  <si>
    <t xml:space="preserve">Ud</t>
  </si>
  <si>
    <t xml:space="preserve">Conector de acero galvanizado con cabeza de disco, de 19 mm de diámetro y 81 mm de altura, para fijar a estructura de acero mediante soldadura a la placa colaborante.</t>
  </si>
  <si>
    <t xml:space="preserve">mt08cur020d</t>
  </si>
  <si>
    <t xml:space="preserve">l</t>
  </si>
  <si>
    <t xml:space="preserve">Agente filmógeno MasterKure 215 WB "MBCC de Sika", para el curado de hormigones y morteros.</t>
  </si>
  <si>
    <t xml:space="preserve">Subtotal materiales:</t>
  </si>
  <si>
    <t xml:space="preserve">Equipo y herramienta</t>
  </si>
  <si>
    <t xml:space="preserve">mq06bhe010</t>
  </si>
  <si>
    <t xml:space="preserve">h</t>
  </si>
  <si>
    <t xml:space="preserve">Camión bomba estacionado en obra, para bombeo de hormigón.</t>
  </si>
  <si>
    <t xml:space="preserve">mq08sol030</t>
  </si>
  <si>
    <t xml:space="preserve">h</t>
  </si>
  <si>
    <t xml:space="preserve">Equipo y elementos auxiliares para soldadura de conectores.</t>
  </si>
  <si>
    <t xml:space="preserve">Subtotal equipo y herramienta:</t>
  </si>
  <si>
    <t xml:space="preserve">Mano de obra</t>
  </si>
  <si>
    <t xml:space="preserve">mo047</t>
  </si>
  <si>
    <t xml:space="preserve">h</t>
  </si>
  <si>
    <t xml:space="preserve">Especialista en montaje de estructura metálica.</t>
  </si>
  <si>
    <t xml:space="preserve">mo094</t>
  </si>
  <si>
    <t xml:space="preserve">h</t>
  </si>
  <si>
    <t xml:space="preserve">Ayudante 1ª en montaje de estructura metálica.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</si>
  <si>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</si>
  <si>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</si>
  <si>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</si>
  <si>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</si>
  <si>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</si>
  <si>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1ª de armador.</t>
  </si>
  <si>
    <t xml:space="preserve">mo045</t>
  </si>
  <si>
    <t xml:space="preserve">h</t>
  </si>
  <si>
    <t xml:space="preserve">Maestro hormigonero especialista en el vaciado y colocado del hormigón.</t>
  </si>
  <si>
    <t xml:space="preserve">mo092</t>
  </si>
  <si>
    <t xml:space="preserve">h</t>
  </si>
  <si>
    <t xml:space="preserve">Ayudante 1ª de hormigonero especialista en el vaciado y colocado del hormigón.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</si>
  <si>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</si>
  <si>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</si>
  <si>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</si>
  <si>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</si>
  <si>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38,63Bs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</si>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</sst>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7.65" customWidth="1"/>
    <col min="5" max="5" width="64.94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229.02</v>
      </c>
      <c r="H10" s="12">
        <f ca="1">ROUND(INDIRECT(ADDRESS(ROW()+(0), COLUMN()+(-2), 1))*INDIRECT(ADDRESS(ROW()+(0), COLUMN()+(-1), 1)), 2)</f>
        <v>240.47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</v>
      </c>
      <c r="G11" s="12">
        <v>215.27</v>
      </c>
      <c r="H11" s="12">
        <f ca="1">ROUND(INDIRECT(ADDRESS(ROW()+(0), COLUMN()+(-2), 1))*INDIRECT(ADDRESS(ROW()+(0), COLUMN()+(-1), 1)), 2)</f>
        <v>8.61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6</v>
      </c>
      <c r="G12" s="12">
        <v>2.73</v>
      </c>
      <c r="H12" s="12">
        <f ca="1">ROUND(INDIRECT(ADDRESS(ROW()+(0), COLUMN()+(-2), 1))*INDIRECT(ADDRESS(ROW()+(0), COLUMN()+(-1), 1)), 2)</f>
        <v>16.38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</v>
      </c>
      <c r="G13" s="12">
        <v>0.69</v>
      </c>
      <c r="H13" s="12">
        <f ca="1">ROUND(INDIRECT(ADDRESS(ROW()+(0), COLUMN()+(-2), 1))*INDIRECT(ADDRESS(ROW()+(0), COLUMN()+(-1), 1)), 2)</f>
        <v>2.07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1.05</v>
      </c>
      <c r="G14" s="12">
        <v>8.83</v>
      </c>
      <c r="H14" s="12">
        <f ca="1">ROUND(INDIRECT(ADDRESS(ROW()+(0), COLUMN()+(-2), 1))*INDIRECT(ADDRESS(ROW()+(0), COLUMN()+(-1), 1)), 2)</f>
        <v>9.27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11.68</v>
      </c>
      <c r="H15" s="12">
        <f ca="1">ROUND(INDIRECT(ADDRESS(ROW()+(0), COLUMN()+(-2), 1))*INDIRECT(ADDRESS(ROW()+(0), COLUMN()+(-1), 1)), 2)</f>
        <v>0.35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1.15</v>
      </c>
      <c r="G16" s="12">
        <v>21.63</v>
      </c>
      <c r="H16" s="12">
        <f ca="1">ROUND(INDIRECT(ADDRESS(ROW()+(0), COLUMN()+(-2), 1))*INDIRECT(ADDRESS(ROW()+(0), COLUMN()+(-1), 1)), 2)</f>
        <v>24.87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0.065</v>
      </c>
      <c r="G17" s="12">
        <v>803.63</v>
      </c>
      <c r="H17" s="12">
        <f ca="1">ROUND(INDIRECT(ADDRESS(ROW()+(0), COLUMN()+(-2), 1))*INDIRECT(ADDRESS(ROW()+(0), COLUMN()+(-1), 1)), 2)</f>
        <v>52.24</v>
      </c>
    </row>
    <row r="18" spans="1:8" ht="34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10</v>
      </c>
      <c r="G18" s="12">
        <v>12.03</v>
      </c>
      <c r="H18" s="12">
        <f ca="1">ROUND(INDIRECT(ADDRESS(ROW()+(0), COLUMN()+(-2), 1))*INDIRECT(ADDRESS(ROW()+(0), COLUMN()+(-1), 1)), 2)</f>
        <v>120.3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0.15</v>
      </c>
      <c r="G19" s="14">
        <v>12.54</v>
      </c>
      <c r="H19" s="14">
        <f ca="1">ROUND(INDIRECT(ADDRESS(ROW()+(0), COLUMN()+(-2), 1))*INDIRECT(ADDRESS(ROW()+(0), COLUMN()+(-1), 1)), 2)</f>
        <v>1.88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476.44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0.007</v>
      </c>
      <c r="G22" s="12">
        <v>1256.67</v>
      </c>
      <c r="H22" s="12">
        <f ca="1">ROUND(INDIRECT(ADDRESS(ROW()+(0), COLUMN()+(-2), 1))*INDIRECT(ADDRESS(ROW()+(0), COLUMN()+(-1), 1)), 2)</f>
        <v>8.8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0.58</v>
      </c>
      <c r="G23" s="14">
        <v>129.88</v>
      </c>
      <c r="H23" s="14">
        <f ca="1">ROUND(INDIRECT(ADDRESS(ROW()+(0), COLUMN()+(-2), 1))*INDIRECT(ADDRESS(ROW()+(0), COLUMN()+(-1), 1)), 2)</f>
        <v>75.33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84.13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0.841</v>
      </c>
      <c r="G26" s="12">
        <v>59.49</v>
      </c>
      <c r="H26" s="12">
        <f ca="1">ROUND(INDIRECT(ADDRESS(ROW()+(0), COLUMN()+(-2), 1))*INDIRECT(ADDRESS(ROW()+(0), COLUMN()+(-1), 1)), 2)</f>
        <v>50.03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0.326</v>
      </c>
      <c r="G27" s="12">
        <v>44.44</v>
      </c>
      <c r="H27" s="12">
        <f ca="1">ROUND(INDIRECT(ADDRESS(ROW()+(0), COLUMN()+(-2), 1))*INDIRECT(ADDRESS(ROW()+(0), COLUMN()+(-1), 1)), 2)</f>
        <v>14.49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0.05</v>
      </c>
      <c r="G28" s="12">
        <v>59.49</v>
      </c>
      <c r="H28" s="12">
        <f ca="1">ROUND(INDIRECT(ADDRESS(ROW()+(0), COLUMN()+(-2), 1))*INDIRECT(ADDRESS(ROW()+(0), COLUMN()+(-1), 1)), 2)</f>
        <v>2.97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0.049</v>
      </c>
      <c r="G29" s="12">
        <v>44.44</v>
      </c>
      <c r="H29" s="12">
        <f ca="1">ROUND(INDIRECT(ADDRESS(ROW()+(0), COLUMN()+(-2), 1))*INDIRECT(ADDRESS(ROW()+(0), COLUMN()+(-1), 1)), 2)</f>
        <v>2.18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0.004</v>
      </c>
      <c r="G30" s="12">
        <v>59.49</v>
      </c>
      <c r="H30" s="12">
        <f ca="1">ROUND(INDIRECT(ADDRESS(ROW()+(0), COLUMN()+(-2), 1))*INDIRECT(ADDRESS(ROW()+(0), COLUMN()+(-1), 1)), 2)</f>
        <v>0.24</v>
      </c>
    </row>
    <row r="31" spans="1:8" ht="24.0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3">
        <v>0.018</v>
      </c>
      <c r="G31" s="14">
        <v>44.44</v>
      </c>
      <c r="H31" s="14">
        <f ca="1">ROUND(INDIRECT(ADDRESS(ROW()+(0), COLUMN()+(-2), 1))*INDIRECT(ADDRESS(ROW()+(0), COLUMN()+(-1), 1)), 2)</f>
        <v>0.8</v>
      </c>
    </row>
    <row r="32" spans="1:8" ht="13.50" thickBot="1" customHeight="1">
      <c r="A32" s="15"/>
      <c r="B32" s="15"/>
      <c r="C32" s="15"/>
      <c r="D32" s="15"/>
      <c r="E32" s="15"/>
      <c r="F32" s="9" t="s">
        <v>70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70.71</v>
      </c>
    </row>
    <row r="33" spans="1:8" ht="13.50" thickBot="1" customHeight="1">
      <c r="A33" s="15">
        <v>4</v>
      </c>
      <c r="B33" s="15"/>
      <c r="C33" s="15"/>
      <c r="D33" s="15"/>
      <c r="E33" s="18" t="s">
        <v>71</v>
      </c>
      <c r="F33" s="18"/>
      <c r="G33" s="15"/>
      <c r="H33" s="15"/>
    </row>
    <row r="34" spans="1:8" ht="13.50" thickBot="1" customHeight="1">
      <c r="A34" s="19"/>
      <c r="B34" s="19"/>
      <c r="C34" s="19"/>
      <c r="D34" s="20" t="s">
        <v>72</v>
      </c>
      <c r="E34" s="19" t="s">
        <v>73</v>
      </c>
      <c r="F34" s="13">
        <v>2</v>
      </c>
      <c r="G34" s="14">
        <f ca="1">ROUND(SUM(INDIRECT(ADDRESS(ROW()+(-2), COLUMN()+(1), 1)),INDIRECT(ADDRESS(ROW()+(-10), COLUMN()+(1), 1)),INDIRECT(ADDRESS(ROW()+(-14), COLUMN()+(1), 1))), 2)</f>
        <v>631.28</v>
      </c>
      <c r="H34" s="14">
        <f ca="1">ROUND(INDIRECT(ADDRESS(ROW()+(0), COLUMN()+(-2), 1))*INDIRECT(ADDRESS(ROW()+(0), COLUMN()+(-1), 1))/100, 2)</f>
        <v>12.63</v>
      </c>
    </row>
    <row r="35" spans="1:8" ht="13.50" thickBot="1" customHeight="1">
      <c r="A35" s="21" t="s">
        <v>74</v>
      </c>
      <c r="B35" s="21"/>
      <c r="C35" s="21"/>
      <c r="D35" s="22"/>
      <c r="E35" s="23"/>
      <c r="F35" s="24" t="s">
        <v>75</v>
      </c>
      <c r="G35" s="25"/>
      <c r="H35" s="26">
        <f ca="1">ROUND(SUM(INDIRECT(ADDRESS(ROW()+(-1), COLUMN()+(0), 1)),INDIRECT(ADDRESS(ROW()+(-3), COLUMN()+(0), 1)),INDIRECT(ADDRESS(ROW()+(-11), COLUMN()+(0), 1)),INDIRECT(ADDRESS(ROW()+(-15), COLUMN()+(0), 1))), 2)</f>
        <v>643.91</v>
      </c>
    </row>
  </sheetData>
  <mergeCells count="3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C27"/>
    <mergeCell ref="A28:C28"/>
    <mergeCell ref="A29:C29"/>
    <mergeCell ref="A30:C30"/>
    <mergeCell ref="A31:C31"/>
    <mergeCell ref="A32:C32"/>
    <mergeCell ref="F32:G32"/>
    <mergeCell ref="A33:C33"/>
    <mergeCell ref="E33:F33"/>
    <mergeCell ref="A34:C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