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<sst xmlns="http://schemas.openxmlformats.org/spreadsheetml/2006/main" count="78" uniqueCount="78">
  <si>
    <t xml:space="preserve"/>
  </si>
  <si>
    <t xml:space="preserve">CPZ005</t>
  </si>
  <si>
    <t xml:space="preserve">m</t>
  </si>
  <si>
    <t xml:space="preserve">Murete guía para pilote-pantalla (barrette).</t>
  </si>
  <si>
    <r>
      <rPr>
        <sz val="8.25"/>
        <color rgb="FF000000"/>
        <rFont val="Arial"/>
        <family val="2"/>
      </rPr>
      <t xml:space="preserve">Doble murete guía, para pilote-pantalla (barrette), de hormigón armado de sección 70x25 cm; realizado con hormigón H21, para un ambiente no severo, tamaño máximo del agregado 20 mm, consistencia blanda, premezclado en planta, y vaciado desde camión, y acero AH 500, con una cuantía aproximada de 25 kg/m; montaje y desmontaje del sistema de encofrado recuperable metálico a dos caras. Incluso alambre de atar, separadores y líquido desencofrante MasterFinish RL 294 "MBCC de Sika", para evitar la adherencia del hormigón al encofrado. El precio incluye el corte, doblado, conformado de la armadura en taller de obra y el montaje en el lugar definitivo de su colocación en obra, la demolición del murete guía con retroexcavadora con martillo rompedor y la carga mecánica de escombros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</si>
  <si>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</si>
  <si>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</si>
  <si>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</si>
  <si>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</si>
  <si>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</si>
  <si>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</si>
  <si>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</si>
  <si>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mt08eme040</t>
  </si>
  <si>
    <t xml:space="preserve">m²</t>
  </si>
  <si>
    <t xml:space="preserve">Paneles metálicos de varias dimensiones, para encofrar elementos de hormigón.</t>
  </si>
  <si>
    <t xml:space="preserve">mt50spa052b</t>
  </si>
  <si>
    <t xml:space="preserve">m</t>
  </si>
  <si>
    <t xml:space="preserve">Tablón de madera de pino, de 20x7,2 cm.</t>
  </si>
  <si>
    <t xml:space="preserve">mt50spa081a</t>
  </si>
  <si>
    <t xml:space="preserve">Ud</t>
  </si>
  <si>
    <t xml:space="preserve">Puntal metálico telescópico, de hasta 3 m de altura.</t>
  </si>
  <si>
    <t xml:space="preserve">mt08eme051a</t>
  </si>
  <si>
    <t xml:space="preserve">m</t>
  </si>
  <si>
    <t xml:space="preserve">Fleje de acero galvanizado, para encofrado metálico.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</si>
  <si>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</si>
  <si>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</si>
  <si>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</si>
  <si>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</si>
  <si>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</si>
  <si>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</si>
  <si>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mt08dba010g</t>
  </si>
  <si>
    <t xml:space="preserve">l</t>
  </si>
  <si>
    <t xml:space="preserve">Agente desmoldeante, a base de aceites especiales, emulsionable en agua MasterFinish RL 294 "MBCC de Sika", para encofrados metálicos, fenólicos o de madera.</t>
  </si>
  <si>
    <t xml:space="preserve">mt07aco020a</t>
  </si>
  <si>
    <t xml:space="preserve">Ud</t>
  </si>
  <si>
    <t xml:space="preserve">Separador homologado para cimentaciones.</t>
  </si>
  <si>
    <t xml:space="preserve">mt07aco120b</t>
  </si>
  <si>
    <t xml:space="preserve">kg</t>
  </si>
  <si>
    <t xml:space="preserve">Acero en barras corrugadas CA-50 (fy=500 MPa), equivalente a AH 500 según CBH 87, de varios diámetros.</t>
  </si>
  <si>
    <t xml:space="preserve">mt10haf120bi</t>
  </si>
  <si>
    <t xml:space="preserve">m³</t>
  </si>
  <si>
    <t xml:space="preserve">Hormigón H21, para un ambiente no severo, tamaño máximo del agregado 20 mm, consistencia blanda, con un asentamiento de 6 a 9 cm, medido con el cono de Abrams, premezclado en planta, según CBH 87.</t>
  </si>
  <si>
    <t xml:space="preserve">Subtotal materiales:</t>
  </si>
  <si>
    <t xml:space="preserve">Equipo y herramienta</t>
  </si>
  <si>
    <t xml:space="preserve">mq01exn020a</t>
  </si>
  <si>
    <t xml:space="preserve">h</t>
  </si>
  <si>
    <t xml:space="preserve">Retroexcavadora hidráulica sobre neumáticos, de 105 kW.</t>
  </si>
  <si>
    <t xml:space="preserve">mq01ret010</t>
  </si>
  <si>
    <t xml:space="preserve">h</t>
  </si>
  <si>
    <t xml:space="preserve">Miniretrocargadora sobre neumáticos de 15 kW.</t>
  </si>
  <si>
    <t xml:space="preserve">Subtotal equipo y herramienta:</t>
  </si>
  <si>
    <t xml:space="preserve">Mano de obra</t>
  </si>
  <si>
    <t xml:space="preserve">mo044</t>
  </si>
  <si>
    <t xml:space="preserve">h</t>
  </si>
  <si>
    <t xml:space="preserve">Encofrador.</t>
  </si>
  <si>
    <t xml:space="preserve">mo091</t>
  </si>
  <si>
    <t xml:space="preserve">h</t>
  </si>
  <si>
    <t xml:space="preserve">Ayudante 1ª de encofrador.</t>
  </si>
  <si>
    <t xml:space="preserve">mo043</t>
  </si>
  <si>
    <t xml:space="preserve">h</t>
  </si>
  <si>
    <t xml:space="preserve">Armador.</t>
  </si>
  <si>
    <t xml:space="preserve">mo090</t>
  </si>
  <si>
    <t xml:space="preserve">h</t>
  </si>
  <si>
    <t xml:space="preserve">Ayudante 1ª de armador.</t>
  </si>
  <si>
    <t xml:space="preserve">mo045</t>
  </si>
  <si>
    <t xml:space="preserve">h</t>
  </si>
  <si>
    <t xml:space="preserve">Maestro hormigonero especialista en el vaciado y colocado del hormigón.</t>
  </si>
  <si>
    <t xml:space="preserve">mo092</t>
  </si>
  <si>
    <t xml:space="preserve">h</t>
  </si>
  <si>
    <t xml:space="preserve">Ayudante 1ª de hormigonero especialista en el vaciado y colocado del hormigón.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</si>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</sst>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0.85" customWidth="1"/>
    <col min="4" max="4" width="6.80" customWidth="1"/>
    <col min="5" max="5" width="67.83" customWidth="1"/>
    <col min="6" max="6" width="15.13" customWidth="1"/>
    <col min="7" max="7" width="14.9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0.007</v>
      </c>
      <c r="G10" s="12">
        <v>404.9</v>
      </c>
      <c r="H10" s="12">
        <f ca="1">ROUND(INDIRECT(ADDRESS(ROW()+(0), COLUMN()+(-2), 1))*INDIRECT(ADDRESS(ROW()+(0), COLUMN()+(-1), 1)), 2)</f>
        <v>2.83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0.028</v>
      </c>
      <c r="G11" s="12">
        <v>47.89</v>
      </c>
      <c r="H11" s="12">
        <f ca="1">ROUND(INDIRECT(ADDRESS(ROW()+(0), COLUMN()+(-2), 1))*INDIRECT(ADDRESS(ROW()+(0), COLUMN()+(-1), 1)), 2)</f>
        <v>1.34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0.018</v>
      </c>
      <c r="G12" s="12">
        <v>145.86</v>
      </c>
      <c r="H12" s="12">
        <f ca="1">ROUND(INDIRECT(ADDRESS(ROW()+(0), COLUMN()+(-2), 1))*INDIRECT(ADDRESS(ROW()+(0), COLUMN()+(-1), 1)), 2)</f>
        <v>2.63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0.14</v>
      </c>
      <c r="G13" s="12">
        <v>2.26</v>
      </c>
      <c r="H13" s="12">
        <f ca="1">ROUND(INDIRECT(ADDRESS(ROW()+(0), COLUMN()+(-2), 1))*INDIRECT(ADDRESS(ROW()+(0), COLUMN()+(-1), 1)), 2)</f>
        <v>0.32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0.37</v>
      </c>
      <c r="G14" s="12">
        <v>11.68</v>
      </c>
      <c r="H14" s="12">
        <f ca="1">ROUND(INDIRECT(ADDRESS(ROW()+(0), COLUMN()+(-2), 1))*INDIRECT(ADDRESS(ROW()+(0), COLUMN()+(-1), 1)), 2)</f>
        <v>4.32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0.14</v>
      </c>
      <c r="G15" s="12">
        <v>68.13</v>
      </c>
      <c r="H15" s="12">
        <f ca="1">ROUND(INDIRECT(ADDRESS(ROW()+(0), COLUMN()+(-2), 1))*INDIRECT(ADDRESS(ROW()+(0), COLUMN()+(-1), 1)), 2)</f>
        <v>9.54</v>
      </c>
    </row>
    <row r="16" spans="1:8" ht="34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0.042</v>
      </c>
      <c r="G16" s="12">
        <v>14.48</v>
      </c>
      <c r="H16" s="12">
        <f ca="1">ROUND(INDIRECT(ADDRESS(ROW()+(0), COLUMN()+(-2), 1))*INDIRECT(ADDRESS(ROW()+(0), COLUMN()+(-1), 1)), 2)</f>
        <v>0.61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3</v>
      </c>
      <c r="G17" s="12">
        <v>1.19</v>
      </c>
      <c r="H17" s="12">
        <f ca="1">ROUND(INDIRECT(ADDRESS(ROW()+(0), COLUMN()+(-2), 1))*INDIRECT(ADDRESS(ROW()+(0), COLUMN()+(-1), 1)), 2)</f>
        <v>3.57</v>
      </c>
    </row>
    <row r="18" spans="1:8" ht="24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26.25</v>
      </c>
      <c r="G18" s="12">
        <v>8.83</v>
      </c>
      <c r="H18" s="12">
        <f ca="1">ROUND(INDIRECT(ADDRESS(ROW()+(0), COLUMN()+(-2), 1))*INDIRECT(ADDRESS(ROW()+(0), COLUMN()+(-1), 1)), 2)</f>
        <v>231.79</v>
      </c>
    </row>
    <row r="19" spans="1:8" ht="34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3">
        <v>0.385</v>
      </c>
      <c r="G19" s="14">
        <v>803.63</v>
      </c>
      <c r="H19" s="14">
        <f ca="1">ROUND(INDIRECT(ADDRESS(ROW()+(0), COLUMN()+(-2), 1))*INDIRECT(ADDRESS(ROW()+(0), COLUMN()+(-1), 1)), 2)</f>
        <v>309.4</v>
      </c>
    </row>
    <row r="20" spans="1:8" ht="13.50" thickBot="1" customHeight="1">
      <c r="A20" s="15"/>
      <c r="B20" s="15"/>
      <c r="C20" s="15"/>
      <c r="D20" s="15"/>
      <c r="E20" s="15"/>
      <c r="F20" s="9" t="s">
        <v>42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566.35</v>
      </c>
    </row>
    <row r="21" spans="1:8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5"/>
      <c r="H21" s="15"/>
    </row>
    <row r="22" spans="1:8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1">
        <v>0.295</v>
      </c>
      <c r="G22" s="12">
        <v>342.63</v>
      </c>
      <c r="H22" s="12">
        <f ca="1">ROUND(INDIRECT(ADDRESS(ROW()+(0), COLUMN()+(-2), 1))*INDIRECT(ADDRESS(ROW()+(0), COLUMN()+(-1), 1)), 2)</f>
        <v>101.08</v>
      </c>
    </row>
    <row r="23" spans="1:8" ht="13.5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3">
        <v>0.137</v>
      </c>
      <c r="G23" s="14">
        <v>302.71</v>
      </c>
      <c r="H23" s="14">
        <f ca="1">ROUND(INDIRECT(ADDRESS(ROW()+(0), COLUMN()+(-2), 1))*INDIRECT(ADDRESS(ROW()+(0), COLUMN()+(-1), 1)), 2)</f>
        <v>41.47</v>
      </c>
    </row>
    <row r="24" spans="1:8" ht="13.50" thickBot="1" customHeight="1">
      <c r="A24" s="15"/>
      <c r="B24" s="15"/>
      <c r="C24" s="15"/>
      <c r="D24" s="15"/>
      <c r="E24" s="15"/>
      <c r="F24" s="9" t="s">
        <v>50</v>
      </c>
      <c r="G24" s="9"/>
      <c r="H24" s="17">
        <f ca="1">ROUND(SUM(INDIRECT(ADDRESS(ROW()+(-1), COLUMN()+(0), 1)),INDIRECT(ADDRESS(ROW()+(-2), COLUMN()+(0), 1))), 2)</f>
        <v>142.55</v>
      </c>
    </row>
    <row r="25" spans="1:8" ht="13.50" thickBot="1" customHeight="1">
      <c r="A25" s="15">
        <v>3</v>
      </c>
      <c r="B25" s="15"/>
      <c r="C25" s="15"/>
      <c r="D25" s="15"/>
      <c r="E25" s="18" t="s">
        <v>51</v>
      </c>
      <c r="F25" s="18"/>
      <c r="G25" s="15"/>
      <c r="H25" s="15"/>
    </row>
    <row r="26" spans="1:8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1">
        <v>0.637</v>
      </c>
      <c r="G26" s="12">
        <v>59.49</v>
      </c>
      <c r="H26" s="12">
        <f ca="1">ROUND(INDIRECT(ADDRESS(ROW()+(0), COLUMN()+(-2), 1))*INDIRECT(ADDRESS(ROW()+(0), COLUMN()+(-1), 1)), 2)</f>
        <v>37.9</v>
      </c>
    </row>
    <row r="27" spans="1:8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1">
        <v>0.849</v>
      </c>
      <c r="G27" s="12">
        <v>44.44</v>
      </c>
      <c r="H27" s="12">
        <f ca="1">ROUND(INDIRECT(ADDRESS(ROW()+(0), COLUMN()+(-2), 1))*INDIRECT(ADDRESS(ROW()+(0), COLUMN()+(-1), 1)), 2)</f>
        <v>37.73</v>
      </c>
    </row>
    <row r="28" spans="1:8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1">
        <v>0.303</v>
      </c>
      <c r="G28" s="12">
        <v>59.49</v>
      </c>
      <c r="H28" s="12">
        <f ca="1">ROUND(INDIRECT(ADDRESS(ROW()+(0), COLUMN()+(-2), 1))*INDIRECT(ADDRESS(ROW()+(0), COLUMN()+(-1), 1)), 2)</f>
        <v>18.03</v>
      </c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0.341</v>
      </c>
      <c r="G29" s="12">
        <v>44.44</v>
      </c>
      <c r="H29" s="12">
        <f ca="1">ROUND(INDIRECT(ADDRESS(ROW()+(0), COLUMN()+(-2), 1))*INDIRECT(ADDRESS(ROW()+(0), COLUMN()+(-1), 1)), 2)</f>
        <v>15.15</v>
      </c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1">
        <v>0.041</v>
      </c>
      <c r="G30" s="12">
        <v>59.49</v>
      </c>
      <c r="H30" s="12">
        <f ca="1">ROUND(INDIRECT(ADDRESS(ROW()+(0), COLUMN()+(-2), 1))*INDIRECT(ADDRESS(ROW()+(0), COLUMN()+(-1), 1)), 2)</f>
        <v>2.44</v>
      </c>
    </row>
    <row r="31" spans="1:8" ht="13.50" thickBot="1" customHeight="1">
      <c r="A31" s="1" t="s">
        <v>67</v>
      </c>
      <c r="B31" s="1"/>
      <c r="C31" s="10" t="s">
        <v>68</v>
      </c>
      <c r="D31" s="10"/>
      <c r="E31" s="1" t="s">
        <v>69</v>
      </c>
      <c r="F31" s="11">
        <v>0.164</v>
      </c>
      <c r="G31" s="12">
        <v>44.44</v>
      </c>
      <c r="H31" s="12">
        <f ca="1">ROUND(INDIRECT(ADDRESS(ROW()+(0), COLUMN()+(-2), 1))*INDIRECT(ADDRESS(ROW()+(0), COLUMN()+(-1), 1)), 2)</f>
        <v>7.29</v>
      </c>
    </row>
    <row r="32" spans="1:8" ht="13.50" thickBot="1" customHeight="1">
      <c r="A32" s="1" t="s">
        <v>70</v>
      </c>
      <c r="B32" s="1"/>
      <c r="C32" s="10" t="s">
        <v>71</v>
      </c>
      <c r="D32" s="10"/>
      <c r="E32" s="1" t="s">
        <v>72</v>
      </c>
      <c r="F32" s="13">
        <v>0.35</v>
      </c>
      <c r="G32" s="14">
        <v>41.17</v>
      </c>
      <c r="H32" s="14">
        <f ca="1">ROUND(INDIRECT(ADDRESS(ROW()+(0), COLUMN()+(-2), 1))*INDIRECT(ADDRESS(ROW()+(0), COLUMN()+(-1), 1)), 2)</f>
        <v>14.41</v>
      </c>
    </row>
    <row r="33" spans="1:8" ht="13.50" thickBot="1" customHeight="1">
      <c r="A33" s="15"/>
      <c r="B33" s="15"/>
      <c r="C33" s="15"/>
      <c r="D33" s="15"/>
      <c r="E33" s="15"/>
      <c r="F33" s="9" t="s">
        <v>73</v>
      </c>
      <c r="G33" s="9"/>
      <c r="H3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132.95</v>
      </c>
    </row>
    <row r="34" spans="1:8" ht="13.50" thickBot="1" customHeight="1">
      <c r="A34" s="15">
        <v>4</v>
      </c>
      <c r="B34" s="15"/>
      <c r="C34" s="15"/>
      <c r="D34" s="15"/>
      <c r="E34" s="18" t="s">
        <v>74</v>
      </c>
      <c r="F34" s="18"/>
      <c r="G34" s="15"/>
      <c r="H34" s="15"/>
    </row>
    <row r="35" spans="1:8" ht="13.50" thickBot="1" customHeight="1">
      <c r="A35" s="19"/>
      <c r="B35" s="19"/>
      <c r="C35" s="20" t="s">
        <v>75</v>
      </c>
      <c r="D35" s="20"/>
      <c r="E35" s="19" t="s">
        <v>76</v>
      </c>
      <c r="F35" s="13">
        <v>2</v>
      </c>
      <c r="G35" s="14">
        <f ca="1">ROUND(SUM(INDIRECT(ADDRESS(ROW()+(-2), COLUMN()+(1), 1)),INDIRECT(ADDRESS(ROW()+(-11), COLUMN()+(1), 1)),INDIRECT(ADDRESS(ROW()+(-15), COLUMN()+(1), 1))), 2)</f>
        <v>841.85</v>
      </c>
      <c r="H35" s="14">
        <f ca="1">ROUND(INDIRECT(ADDRESS(ROW()+(0), COLUMN()+(-2), 1))*INDIRECT(ADDRESS(ROW()+(0), COLUMN()+(-1), 1))/100, 2)</f>
        <v>16.84</v>
      </c>
    </row>
    <row r="36" spans="1:8" ht="13.50" thickBot="1" customHeight="1">
      <c r="A36" s="8"/>
      <c r="B36" s="8"/>
      <c r="C36" s="8"/>
      <c r="D36" s="8"/>
      <c r="E36" s="8"/>
      <c r="F36" s="21" t="s">
        <v>77</v>
      </c>
      <c r="G36" s="21"/>
      <c r="H36" s="22">
        <f ca="1">ROUND(SUM(INDIRECT(ADDRESS(ROW()+(-1), COLUMN()+(0), 1)),INDIRECT(ADDRESS(ROW()+(-3), COLUMN()+(0), 1)),INDIRECT(ADDRESS(ROW()+(-12), COLUMN()+(0), 1)),INDIRECT(ADDRESS(ROW()+(-16), COLUMN()+(0), 1))), 2)</f>
        <v>858.69</v>
      </c>
    </row>
  </sheetData>
  <mergeCells count="7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F33:G33"/>
    <mergeCell ref="A34:B34"/>
    <mergeCell ref="C34:D34"/>
    <mergeCell ref="E34:F34"/>
    <mergeCell ref="A35:B35"/>
    <mergeCell ref="C35:D35"/>
    <mergeCell ref="A36:B36"/>
    <mergeCell ref="C36:D36"/>
    <mergeCell ref="F36:G36"/>
  </mergeCells>
  <pageMargins left="0.147638" right="0.147638" top="0.206693" bottom="0.206693" header="0.0" footer="0.0"/>
  <pageSetup paperSize="9" orientation="portrait"/>
  <rowBreaks count="0" manualBreakCount="0">
    </rowBreaks>
</worksheet>
</file>