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<sst xmlns="http://schemas.openxmlformats.org/spreadsheetml/2006/main" count="85" uniqueCount="85">
  <si>
    <t xml:space="preserve"/>
  </si>
  <si>
    <t xml:space="preserve">EHR015</t>
  </si>
  <si>
    <t xml:space="preserve">m²</t>
  </si>
  <si>
    <t xml:space="preserve">Losa nervada con casetón recuperable.</t>
  </si>
  <si>
    <r>
      <rPr>
        <sz val="8.25"/>
        <color rgb="FF000000"/>
        <rFont val="Arial"/>
        <family val="2"/>
      </rPr>
      <t xml:space="preserve">Losa nervada de hormigón armado con casetón recuperable, horizontal, con 15% de zonas macizas, con altura libre de planta de hasta 3 m, canto total 30 = 25+5 cm, realizado con hormigón H21, para un ambiente no severo, tamaño máximo del agregado 20 mm, consistencia blanda, premezclado en planta, y vaciado con bomba, volumen 0,18 m³/m², y acero AH 500 en zona de ábacos, nervios y vigas de borde, cuantía 19 kg/m²; nervios de hormigón "in situ" de 12 cm de espesor, intereje 70 cm; casetón recuperable de PVC, 64x70x25 cm; capa de compresión de 5 cm de espesor, con armadura de reparto formada por malla elaborada "in situ" 20x20 ø 6,3-6,3 de acero AH 500, separación 20x20 cm y 6,3 mm de diámetro; montaje y desmontaje de sistema de encofrado continuo, con acabado visto con textura lisa, formado por: superficie encofrante de tableros de madera tratada, reforzados con varillas y perfiles, amortizables en 20 usos; estructura soporte horizontal de sopandas metálicas y accesorios de montaje, amortizables en 150 usos y estructura soporte vertical de puntales metálicos, amortizables en 150 usos, en zonas macizas y montaje y desmontaje de sistema de encofrado continuo, formado por: superficie encofrante de casetones recuperables; estructura soporte horizontal de portasopandas y guías metálicas y accesorios de montaje, amortizables en 150 usos y estructura soporte vertical de puntales metálicos, amortizables en 150 usos, en zonas aligeradas. Incluso alambre de atar, separadores, líquido desencofrante MasterFinish RL 211 "MBCC de Sika", para evitar la adherencia del hormigón al encofrado y agente filmógeno MasterKure 220 WB "MBCC de Sika", para el curado de hormigones y morteros. El precio incluye el corte, doblado y conformado de la armadura en taller de obra y el montaje en el lugar definitivo de su colocación en obra, pero no incluye las columnas.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</si>
  <si>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</si>
  <si>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</si>
  <si>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</si>
  <si>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</si>
  <si>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</si>
  <si>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</si>
  <si>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</si>
  <si>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mt08eft035a</t>
  </si>
  <si>
    <t xml:space="preserve">m²</t>
  </si>
  <si>
    <t xml:space="preserve">Tablero de madera tratada, de 30 mm de espesor, reforzado con varillas y perfiles, para encofrado de losa nervada con casetón recuperable, para dejar un acabado visto del hormigón.</t>
  </si>
  <si>
    <t xml:space="preserve">mt08eva030</t>
  </si>
  <si>
    <t xml:space="preserve">m²</t>
  </si>
  <si>
    <t xml:space="preserve">Estructura soporte para encofrado recuperable, compuesta de: sopandas metálicas y accesorios de montaje.</t>
  </si>
  <si>
    <t xml:space="preserve">mt08eva035</t>
  </si>
  <si>
    <t xml:space="preserve">m²</t>
  </si>
  <si>
    <t xml:space="preserve">Estructura soporte para encofrado de casetones recuperables, compuesta de: portasopandas y guías metálicas y accesorios de montaje.</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</si>
  <si>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</si>
  <si>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</si>
  <si>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</si>
  <si>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</si>
  <si>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</si>
  <si>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</si>
  <si>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</si>
  <si>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</si>
  <si>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</si>
  <si>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mt08dba010e</t>
  </si>
  <si>
    <t xml:space="preserve">l</t>
  </si>
  <si>
    <t xml:space="preserve">Agente desmoldeante biodegradable en fase acuosa MasterFinish RL 211 "MBCC de Sika", para hormigones con acabado visto.</t>
  </si>
  <si>
    <t xml:space="preserve">mt07cre010b</t>
  </si>
  <si>
    <t xml:space="preserve">Ud</t>
  </si>
  <si>
    <t xml:space="preserve">Casetón recuperable de PVC, 64x70x25 cm. Incluso piezas especiales.</t>
  </si>
  <si>
    <t xml:space="preserve">mt07aco020g</t>
  </si>
  <si>
    <t xml:space="preserve">Ud</t>
  </si>
  <si>
    <t xml:space="preserve">Separador homologado para losas nervadas.</t>
  </si>
  <si>
    <t xml:space="preserve">mt07aco120b</t>
  </si>
  <si>
    <t xml:space="preserve">kg</t>
  </si>
  <si>
    <t xml:space="preserve">Acero en barras corrugadas CA-50 (fy=500 MPa), equivalente a AH 500 según CBH 87, de varios diámetros.</t>
  </si>
  <si>
    <t xml:space="preserve">mt08var050</t>
  </si>
  <si>
    <t xml:space="preserve">kg</t>
  </si>
  <si>
    <t xml:space="preserve">Alambre galvanizado para atar, de 1,30 mm de diámetro.</t>
  </si>
  <si>
    <t xml:space="preserve">mt07ame131c</t>
  </si>
  <si>
    <t xml:space="preserve">m²</t>
  </si>
  <si>
    <t xml:space="preserve">Malla elaborada "in situ" 20x20 ø 6,3-6,3 de acero CA-50 (fy=500 MPa), equivalente a AH 500 según CBH 87, separación 20x20 cm y 6,3 mm de diámetro.</t>
  </si>
  <si>
    <t xml:space="preserve">mt10haf120bi</t>
  </si>
  <si>
    <t xml:space="preserve">m³</t>
  </si>
  <si>
    <t xml:space="preserve">Hormigón H21, para un ambiente no severo, tamaño máximo del agregado 20 mm, consistencia blanda, con un asentamiento de 6 a 9 cm, medido con el cono de Abrams, premezclado en planta, según CBH 87.</t>
  </si>
  <si>
    <t xml:space="preserve">mt08cur010g</t>
  </si>
  <si>
    <t xml:space="preserve">l</t>
  </si>
  <si>
    <t xml:space="preserve">Agente filmógeno MasterKure 220 WB "MBCC de Sika", para el curado de hormigones y morteros, con acabado visto.</t>
  </si>
  <si>
    <t xml:space="preserve">Subtotal materiales:</t>
  </si>
  <si>
    <t xml:space="preserve">Equipo y herramienta</t>
  </si>
  <si>
    <t xml:space="preserve">mq06bhe010</t>
  </si>
  <si>
    <t xml:space="preserve">h</t>
  </si>
  <si>
    <t xml:space="preserve">Camión bomba estacionado en obra, para bombeo de hormigón.</t>
  </si>
  <si>
    <t xml:space="preserve">Subtotal equipo y herramienta:</t>
  </si>
  <si>
    <t xml:space="preserve">Mano de obra</t>
  </si>
  <si>
    <t xml:space="preserve">mo044</t>
  </si>
  <si>
    <t xml:space="preserve">h</t>
  </si>
  <si>
    <t xml:space="preserve">Encofrador.</t>
  </si>
  <si>
    <t xml:space="preserve">mo091</t>
  </si>
  <si>
    <t xml:space="preserve">h</t>
  </si>
  <si>
    <t xml:space="preserve">Ayudante 1ª de encofrador.</t>
  </si>
  <si>
    <t xml:space="preserve">mo043</t>
  </si>
  <si>
    <t xml:space="preserve">h</t>
  </si>
  <si>
    <t xml:space="preserve">Armador.</t>
  </si>
  <si>
    <t xml:space="preserve">mo090</t>
  </si>
  <si>
    <t xml:space="preserve">h</t>
  </si>
  <si>
    <t xml:space="preserve">Ayudante 1ª de armador.</t>
  </si>
  <si>
    <t xml:space="preserve">mo045</t>
  </si>
  <si>
    <t xml:space="preserve">h</t>
  </si>
  <si>
    <t xml:space="preserve">Maestro hormigonero especialista en el vaciado y colocado del hormigón.</t>
  </si>
  <si>
    <t xml:space="preserve">mo092</t>
  </si>
  <si>
    <t xml:space="preserve">h</t>
  </si>
  <si>
    <t xml:space="preserve">Ayudante 1ª de hormigonero especialista en el vaciado y colocado del hormigón.</t>
  </si>
  <si>
    <t xml:space="preserve">Subtotal mano de obra:</t>
  </si>
  <si>
    <t xml:space="preserve">Herramienta menor</t>
  </si>
  <si>
    <t xml:space="preserve">%</t>
  </si>
  <si>
    <t xml:space="preserve">Herramienta menor</t>
  </si>
  <si>
    <t xml:space="preserve">Coste de mantenimiento decenal: 25,68Bs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</si>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</sst>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68.0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50.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0.008</v>
      </c>
      <c r="G10" s="12">
        <v>481.99</v>
      </c>
      <c r="H10" s="12">
        <f ca="1">ROUND(INDIRECT(ADDRESS(ROW()+(0), COLUMN()+(-2), 1))*INDIRECT(ADDRESS(ROW()+(0), COLUMN()+(-1), 1)), 2)</f>
        <v>3.86</v>
      </c>
    </row>
    <row r="11" spans="1:8" ht="24.00" thickBot="1" customHeight="1">
      <c r="A11" s="1" t="s">
        <v>15</v>
      </c>
      <c r="B11" s="1"/>
      <c r="C11" s="10" t="s">
        <v>16</v>
      </c>
      <c r="D11" s="10"/>
      <c r="E11" s="1" t="s">
        <v>17</v>
      </c>
      <c r="F11" s="11">
        <v>0.001</v>
      </c>
      <c r="G11" s="12">
        <v>794.23</v>
      </c>
      <c r="H11" s="12">
        <f ca="1">ROUND(INDIRECT(ADDRESS(ROW()+(0), COLUMN()+(-2), 1))*INDIRECT(ADDRESS(ROW()+(0), COLUMN()+(-1), 1)), 2)</f>
        <v>0.79</v>
      </c>
    </row>
    <row r="12" spans="1:8" ht="24.00" thickBot="1" customHeight="1">
      <c r="A12" s="1" t="s">
        <v>18</v>
      </c>
      <c r="B12" s="1"/>
      <c r="C12" s="10" t="s">
        <v>19</v>
      </c>
      <c r="D12" s="10"/>
      <c r="E12" s="1" t="s">
        <v>20</v>
      </c>
      <c r="F12" s="11">
        <v>0.006</v>
      </c>
      <c r="G12" s="12">
        <v>887.66</v>
      </c>
      <c r="H12" s="12">
        <f ca="1">ROUND(INDIRECT(ADDRESS(ROW()+(0), COLUMN()+(-2), 1))*INDIRECT(ADDRESS(ROW()+(0), COLUMN()+(-1), 1)), 2)</f>
        <v>5.33</v>
      </c>
    </row>
    <row r="13" spans="1:8" ht="13.50" thickBot="1" customHeight="1">
      <c r="A13" s="1" t="s">
        <v>21</v>
      </c>
      <c r="B13" s="1"/>
      <c r="C13" s="10" t="s">
        <v>22</v>
      </c>
      <c r="D13" s="10"/>
      <c r="E13" s="1" t="s">
        <v>23</v>
      </c>
      <c r="F13" s="11">
        <v>0.027</v>
      </c>
      <c r="G13" s="12">
        <v>145.86</v>
      </c>
      <c r="H13" s="12">
        <f ca="1">ROUND(INDIRECT(ADDRESS(ROW()+(0), COLUMN()+(-2), 1))*INDIRECT(ADDRESS(ROW()+(0), COLUMN()+(-1), 1)), 2)</f>
        <v>3.94</v>
      </c>
    </row>
    <row r="14" spans="1:8" ht="13.50" thickBot="1" customHeight="1">
      <c r="A14" s="1" t="s">
        <v>24</v>
      </c>
      <c r="B14" s="1"/>
      <c r="C14" s="10" t="s">
        <v>25</v>
      </c>
      <c r="D14" s="10"/>
      <c r="E14" s="1" t="s">
        <v>26</v>
      </c>
      <c r="F14" s="11">
        <v>0.001</v>
      </c>
      <c r="G14" s="12">
        <v>2768.11</v>
      </c>
      <c r="H14" s="12">
        <f ca="1">ROUND(INDIRECT(ADDRESS(ROW()+(0), COLUMN()+(-2), 1))*INDIRECT(ADDRESS(ROW()+(0), COLUMN()+(-1), 1)), 2)</f>
        <v>2.77</v>
      </c>
    </row>
    <row r="15" spans="1:8" ht="13.50" thickBot="1" customHeight="1">
      <c r="A15" s="1" t="s">
        <v>27</v>
      </c>
      <c r="B15" s="1"/>
      <c r="C15" s="10" t="s">
        <v>28</v>
      </c>
      <c r="D15" s="10"/>
      <c r="E15" s="1" t="s">
        <v>29</v>
      </c>
      <c r="F15" s="11">
        <v>0.006</v>
      </c>
      <c r="G15" s="12">
        <v>68.13</v>
      </c>
      <c r="H15" s="12">
        <f ca="1">ROUND(INDIRECT(ADDRESS(ROW()+(0), COLUMN()+(-2), 1))*INDIRECT(ADDRESS(ROW()+(0), COLUMN()+(-1), 1)), 2)</f>
        <v>0.41</v>
      </c>
    </row>
    <row r="16" spans="1:8" ht="24.00" thickBot="1" customHeight="1">
      <c r="A16" s="1" t="s">
        <v>30</v>
      </c>
      <c r="B16" s="1"/>
      <c r="C16" s="10" t="s">
        <v>31</v>
      </c>
      <c r="D16" s="10"/>
      <c r="E16" s="1" t="s">
        <v>32</v>
      </c>
      <c r="F16" s="11">
        <v>0.002</v>
      </c>
      <c r="G16" s="12">
        <v>36.83</v>
      </c>
      <c r="H16" s="12">
        <f ca="1">ROUND(INDIRECT(ADDRESS(ROW()+(0), COLUMN()+(-2), 1))*INDIRECT(ADDRESS(ROW()+(0), COLUMN()+(-1), 1)), 2)</f>
        <v>0.07</v>
      </c>
    </row>
    <row r="17" spans="1:8" ht="13.50" thickBot="1" customHeight="1">
      <c r="A17" s="1" t="s">
        <v>33</v>
      </c>
      <c r="B17" s="1"/>
      <c r="C17" s="10" t="s">
        <v>34</v>
      </c>
      <c r="D17" s="10"/>
      <c r="E17" s="1" t="s">
        <v>35</v>
      </c>
      <c r="F17" s="11">
        <v>0.035</v>
      </c>
      <c r="G17" s="12">
        <v>478.81</v>
      </c>
      <c r="H17" s="12">
        <f ca="1">ROUND(INDIRECT(ADDRESS(ROW()+(0), COLUMN()+(-2), 1))*INDIRECT(ADDRESS(ROW()+(0), COLUMN()+(-1), 1)), 2)</f>
        <v>16.76</v>
      </c>
    </row>
    <row r="18" spans="1:8" ht="13.50" thickBot="1" customHeight="1">
      <c r="A18" s="1" t="s">
        <v>36</v>
      </c>
      <c r="B18" s="1"/>
      <c r="C18" s="10" t="s">
        <v>37</v>
      </c>
      <c r="D18" s="10"/>
      <c r="E18" s="1" t="s">
        <v>38</v>
      </c>
      <c r="F18" s="11">
        <v>1.2</v>
      </c>
      <c r="G18" s="12">
        <v>0.49</v>
      </c>
      <c r="H18" s="12">
        <f ca="1">ROUND(INDIRECT(ADDRESS(ROW()+(0), COLUMN()+(-2), 1))*INDIRECT(ADDRESS(ROW()+(0), COLUMN()+(-1), 1)), 2)</f>
        <v>0.59</v>
      </c>
    </row>
    <row r="19" spans="1:8" ht="24.00" thickBot="1" customHeight="1">
      <c r="A19" s="1" t="s">
        <v>39</v>
      </c>
      <c r="B19" s="1"/>
      <c r="C19" s="10" t="s">
        <v>40</v>
      </c>
      <c r="D19" s="10"/>
      <c r="E19" s="1" t="s">
        <v>41</v>
      </c>
      <c r="F19" s="11">
        <v>19.95</v>
      </c>
      <c r="G19" s="12">
        <v>8.83</v>
      </c>
      <c r="H19" s="12">
        <f ca="1">ROUND(INDIRECT(ADDRESS(ROW()+(0), COLUMN()+(-2), 1))*INDIRECT(ADDRESS(ROW()+(0), COLUMN()+(-1), 1)), 2)</f>
        <v>176.16</v>
      </c>
    </row>
    <row r="20" spans="1:8" ht="13.50" thickBot="1" customHeight="1">
      <c r="A20" s="1" t="s">
        <v>42</v>
      </c>
      <c r="B20" s="1"/>
      <c r="C20" s="10" t="s">
        <v>43</v>
      </c>
      <c r="D20" s="10"/>
      <c r="E20" s="1" t="s">
        <v>44</v>
      </c>
      <c r="F20" s="11">
        <v>0.19</v>
      </c>
      <c r="G20" s="12">
        <v>11.68</v>
      </c>
      <c r="H20" s="12">
        <f ca="1">ROUND(INDIRECT(ADDRESS(ROW()+(0), COLUMN()+(-2), 1))*INDIRECT(ADDRESS(ROW()+(0), COLUMN()+(-1), 1)), 2)</f>
        <v>2.22</v>
      </c>
    </row>
    <row r="21" spans="1:8" ht="34.50" thickBot="1" customHeight="1">
      <c r="A21" s="1" t="s">
        <v>45</v>
      </c>
      <c r="B21" s="1"/>
      <c r="C21" s="10" t="s">
        <v>46</v>
      </c>
      <c r="D21" s="10"/>
      <c r="E21" s="1" t="s">
        <v>47</v>
      </c>
      <c r="F21" s="11">
        <v>1.1</v>
      </c>
      <c r="G21" s="12">
        <v>21.63</v>
      </c>
      <c r="H21" s="12">
        <f ca="1">ROUND(INDIRECT(ADDRESS(ROW()+(0), COLUMN()+(-2), 1))*INDIRECT(ADDRESS(ROW()+(0), COLUMN()+(-1), 1)), 2)</f>
        <v>23.79</v>
      </c>
    </row>
    <row r="22" spans="1:8" ht="34.50" thickBot="1" customHeight="1">
      <c r="A22" s="1" t="s">
        <v>48</v>
      </c>
      <c r="B22" s="1"/>
      <c r="C22" s="10" t="s">
        <v>49</v>
      </c>
      <c r="D22" s="10"/>
      <c r="E22" s="1" t="s">
        <v>50</v>
      </c>
      <c r="F22" s="11">
        <v>0.189</v>
      </c>
      <c r="G22" s="12">
        <v>803.63</v>
      </c>
      <c r="H22" s="12">
        <f ca="1">ROUND(INDIRECT(ADDRESS(ROW()+(0), COLUMN()+(-2), 1))*INDIRECT(ADDRESS(ROW()+(0), COLUMN()+(-1), 1)), 2)</f>
        <v>151.89</v>
      </c>
    </row>
    <row r="23" spans="1:8" ht="24.00" thickBot="1" customHeight="1">
      <c r="A23" s="1" t="s">
        <v>51</v>
      </c>
      <c r="B23" s="1"/>
      <c r="C23" s="10" t="s">
        <v>52</v>
      </c>
      <c r="D23" s="10"/>
      <c r="E23" s="1" t="s">
        <v>53</v>
      </c>
      <c r="F23" s="13">
        <v>0.15</v>
      </c>
      <c r="G23" s="14">
        <v>25.93</v>
      </c>
      <c r="H23" s="14">
        <f ca="1">ROUND(INDIRECT(ADDRESS(ROW()+(0), COLUMN()+(-2), 1))*INDIRECT(ADDRESS(ROW()+(0), COLUMN()+(-1), 1)), 2)</f>
        <v>3.89</v>
      </c>
    </row>
    <row r="24" spans="1:8" ht="13.50" thickBot="1" customHeight="1">
      <c r="A24" s="15"/>
      <c r="B24" s="15"/>
      <c r="C24" s="15"/>
      <c r="D24" s="15"/>
      <c r="E24" s="15"/>
      <c r="F24" s="9" t="s">
        <v>54</v>
      </c>
      <c r="G24" s="9"/>
      <c r="H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392.47</v>
      </c>
    </row>
    <row r="25" spans="1:8" ht="13.50" thickBot="1" customHeight="1">
      <c r="A25" s="15">
        <v>2</v>
      </c>
      <c r="B25" s="15"/>
      <c r="C25" s="15"/>
      <c r="D25" s="15"/>
      <c r="E25" s="18" t="s">
        <v>55</v>
      </c>
      <c r="F25" s="18"/>
      <c r="G25" s="15"/>
      <c r="H25" s="15"/>
    </row>
    <row r="26" spans="1:8" ht="13.50" thickBot="1" customHeight="1">
      <c r="A26" s="1" t="s">
        <v>56</v>
      </c>
      <c r="B26" s="1"/>
      <c r="C26" s="10" t="s">
        <v>57</v>
      </c>
      <c r="D26" s="10"/>
      <c r="E26" s="1" t="s">
        <v>58</v>
      </c>
      <c r="F26" s="13">
        <v>0.017</v>
      </c>
      <c r="G26" s="14">
        <v>1256.67</v>
      </c>
      <c r="H26" s="14">
        <f ca="1">ROUND(INDIRECT(ADDRESS(ROW()+(0), COLUMN()+(-2), 1))*INDIRECT(ADDRESS(ROW()+(0), COLUMN()+(-1), 1)), 2)</f>
        <v>21.36</v>
      </c>
    </row>
    <row r="27" spans="1:8" ht="13.50" thickBot="1" customHeight="1">
      <c r="A27" s="15"/>
      <c r="B27" s="15"/>
      <c r="C27" s="15"/>
      <c r="D27" s="15"/>
      <c r="E27" s="15"/>
      <c r="F27" s="9" t="s">
        <v>59</v>
      </c>
      <c r="G27" s="9"/>
      <c r="H27" s="17">
        <f ca="1">ROUND(SUM(INDIRECT(ADDRESS(ROW()+(-1), COLUMN()+(0), 1))), 2)</f>
        <v>21.36</v>
      </c>
    </row>
    <row r="28" spans="1:8" ht="13.50" thickBot="1" customHeight="1">
      <c r="A28" s="15">
        <v>3</v>
      </c>
      <c r="B28" s="15"/>
      <c r="C28" s="15"/>
      <c r="D28" s="15"/>
      <c r="E28" s="18" t="s">
        <v>60</v>
      </c>
      <c r="F28" s="18"/>
      <c r="G28" s="15"/>
      <c r="H28" s="15"/>
    </row>
    <row r="29" spans="1:8" ht="13.50" thickBot="1" customHeight="1">
      <c r="A29" s="1" t="s">
        <v>61</v>
      </c>
      <c r="B29" s="1"/>
      <c r="C29" s="10" t="s">
        <v>62</v>
      </c>
      <c r="D29" s="10"/>
      <c r="E29" s="1" t="s">
        <v>63</v>
      </c>
      <c r="F29" s="11">
        <v>0.578</v>
      </c>
      <c r="G29" s="12">
        <v>59.49</v>
      </c>
      <c r="H29" s="12">
        <f ca="1">ROUND(INDIRECT(ADDRESS(ROW()+(0), COLUMN()+(-2), 1))*INDIRECT(ADDRESS(ROW()+(0), COLUMN()+(-1), 1)), 2)</f>
        <v>34.39</v>
      </c>
    </row>
    <row r="30" spans="1:8" ht="13.50" thickBot="1" customHeight="1">
      <c r="A30" s="1" t="s">
        <v>64</v>
      </c>
      <c r="B30" s="1"/>
      <c r="C30" s="10" t="s">
        <v>65</v>
      </c>
      <c r="D30" s="10"/>
      <c r="E30" s="1" t="s">
        <v>66</v>
      </c>
      <c r="F30" s="11">
        <v>0.578</v>
      </c>
      <c r="G30" s="12">
        <v>44.44</v>
      </c>
      <c r="H30" s="12">
        <f ca="1">ROUND(INDIRECT(ADDRESS(ROW()+(0), COLUMN()+(-2), 1))*INDIRECT(ADDRESS(ROW()+(0), COLUMN()+(-1), 1)), 2)</f>
        <v>25.69</v>
      </c>
    </row>
    <row r="31" spans="1:8" ht="13.50" thickBot="1" customHeight="1">
      <c r="A31" s="1" t="s">
        <v>67</v>
      </c>
      <c r="B31" s="1"/>
      <c r="C31" s="10" t="s">
        <v>68</v>
      </c>
      <c r="D31" s="10"/>
      <c r="E31" s="1" t="s">
        <v>69</v>
      </c>
      <c r="F31" s="11">
        <v>0.251</v>
      </c>
      <c r="G31" s="12">
        <v>59.49</v>
      </c>
      <c r="H31" s="12">
        <f ca="1">ROUND(INDIRECT(ADDRESS(ROW()+(0), COLUMN()+(-2), 1))*INDIRECT(ADDRESS(ROW()+(0), COLUMN()+(-1), 1)), 2)</f>
        <v>14.93</v>
      </c>
    </row>
    <row r="32" spans="1:8" ht="13.50" thickBot="1" customHeight="1">
      <c r="A32" s="1" t="s">
        <v>70</v>
      </c>
      <c r="B32" s="1"/>
      <c r="C32" s="10" t="s">
        <v>71</v>
      </c>
      <c r="D32" s="10"/>
      <c r="E32" s="1" t="s">
        <v>72</v>
      </c>
      <c r="F32" s="11">
        <v>0.272</v>
      </c>
      <c r="G32" s="12">
        <v>44.44</v>
      </c>
      <c r="H32" s="12">
        <f ca="1">ROUND(INDIRECT(ADDRESS(ROW()+(0), COLUMN()+(-2), 1))*INDIRECT(ADDRESS(ROW()+(0), COLUMN()+(-1), 1)), 2)</f>
        <v>12.09</v>
      </c>
    </row>
    <row r="33" spans="1:8" ht="13.50" thickBot="1" customHeight="1">
      <c r="A33" s="1" t="s">
        <v>73</v>
      </c>
      <c r="B33" s="1"/>
      <c r="C33" s="10" t="s">
        <v>74</v>
      </c>
      <c r="D33" s="10"/>
      <c r="E33" s="1" t="s">
        <v>75</v>
      </c>
      <c r="F33" s="11">
        <v>0.011</v>
      </c>
      <c r="G33" s="12">
        <v>59.49</v>
      </c>
      <c r="H33" s="12">
        <f ca="1">ROUND(INDIRECT(ADDRESS(ROW()+(0), COLUMN()+(-2), 1))*INDIRECT(ADDRESS(ROW()+(0), COLUMN()+(-1), 1)), 2)</f>
        <v>0.65</v>
      </c>
    </row>
    <row r="34" spans="1:8" ht="13.50" thickBot="1" customHeight="1">
      <c r="A34" s="1" t="s">
        <v>76</v>
      </c>
      <c r="B34" s="1"/>
      <c r="C34" s="10" t="s">
        <v>77</v>
      </c>
      <c r="D34" s="10"/>
      <c r="E34" s="1" t="s">
        <v>78</v>
      </c>
      <c r="F34" s="13">
        <v>0.043</v>
      </c>
      <c r="G34" s="14">
        <v>44.44</v>
      </c>
      <c r="H34" s="14">
        <f ca="1">ROUND(INDIRECT(ADDRESS(ROW()+(0), COLUMN()+(-2), 1))*INDIRECT(ADDRESS(ROW()+(0), COLUMN()+(-1), 1)), 2)</f>
        <v>1.91</v>
      </c>
    </row>
    <row r="35" spans="1:8" ht="13.50" thickBot="1" customHeight="1">
      <c r="A35" s="15"/>
      <c r="B35" s="15"/>
      <c r="C35" s="15"/>
      <c r="D35" s="15"/>
      <c r="E35" s="15"/>
      <c r="F35" s="9" t="s">
        <v>79</v>
      </c>
      <c r="G35" s="9"/>
      <c r="H35" s="17">
        <f ca="1">ROUND(SUM(INDIRECT(ADDRESS(ROW()+(-1), COLUMN()+(0), 1)),INDIRECT(ADDRESS(ROW()+(-2), COLUMN()+(0), 1)),INDIRECT(ADDRESS(ROW()+(-3), COLUMN()+(0), 1)),INDIRECT(ADDRESS(ROW()+(-4), COLUMN()+(0), 1)),INDIRECT(ADDRESS(ROW()+(-5), COLUMN()+(0), 1)),INDIRECT(ADDRESS(ROW()+(-6), COLUMN()+(0), 1))), 2)</f>
        <v>89.66</v>
      </c>
    </row>
    <row r="36" spans="1:8" ht="13.50" thickBot="1" customHeight="1">
      <c r="A36" s="15">
        <v>4</v>
      </c>
      <c r="B36" s="15"/>
      <c r="C36" s="15"/>
      <c r="D36" s="15"/>
      <c r="E36" s="18" t="s">
        <v>80</v>
      </c>
      <c r="F36" s="18"/>
      <c r="G36" s="15"/>
      <c r="H36" s="15"/>
    </row>
    <row r="37" spans="1:8" ht="13.50" thickBot="1" customHeight="1">
      <c r="A37" s="19"/>
      <c r="B37" s="19"/>
      <c r="C37" s="20" t="s">
        <v>81</v>
      </c>
      <c r="D37" s="20"/>
      <c r="E37" s="19" t="s">
        <v>82</v>
      </c>
      <c r="F37" s="13">
        <v>2</v>
      </c>
      <c r="G37" s="14">
        <f ca="1">ROUND(SUM(INDIRECT(ADDRESS(ROW()+(-2), COLUMN()+(1), 1)),INDIRECT(ADDRESS(ROW()+(-10), COLUMN()+(1), 1)),INDIRECT(ADDRESS(ROW()+(-13), COLUMN()+(1), 1))), 2)</f>
        <v>503.49</v>
      </c>
      <c r="H37" s="14">
        <f ca="1">ROUND(INDIRECT(ADDRESS(ROW()+(0), COLUMN()+(-2), 1))*INDIRECT(ADDRESS(ROW()+(0), COLUMN()+(-1), 1))/100, 2)</f>
        <v>10.07</v>
      </c>
    </row>
    <row r="38" spans="1:8" ht="13.50" thickBot="1" customHeight="1">
      <c r="A38" s="21" t="s">
        <v>83</v>
      </c>
      <c r="B38" s="21"/>
      <c r="C38" s="22"/>
      <c r="D38" s="22"/>
      <c r="E38" s="23"/>
      <c r="F38" s="24" t="s">
        <v>84</v>
      </c>
      <c r="G38" s="25"/>
      <c r="H38" s="26">
        <f ca="1">ROUND(SUM(INDIRECT(ADDRESS(ROW()+(-1), COLUMN()+(0), 1)),INDIRECT(ADDRESS(ROW()+(-3), COLUMN()+(0), 1)),INDIRECT(ADDRESS(ROW()+(-11), COLUMN()+(0), 1)),INDIRECT(ADDRESS(ROW()+(-14), COLUMN()+(0), 1))), 2)</f>
        <v>513.56</v>
      </c>
    </row>
  </sheetData>
  <mergeCells count="7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F24:G24"/>
    <mergeCell ref="A25:B25"/>
    <mergeCell ref="C25:D25"/>
    <mergeCell ref="E25:F25"/>
    <mergeCell ref="A26:B26"/>
    <mergeCell ref="C26:D26"/>
    <mergeCell ref="A27:B27"/>
    <mergeCell ref="C27:D27"/>
    <mergeCell ref="F27:G27"/>
    <mergeCell ref="A28:B28"/>
    <mergeCell ref="C28:D28"/>
    <mergeCell ref="E28:F28"/>
    <mergeCell ref="A29:B29"/>
    <mergeCell ref="C29:D29"/>
    <mergeCell ref="A30:B30"/>
    <mergeCell ref="C30:D30"/>
    <mergeCell ref="A31:B31"/>
    <mergeCell ref="C31:D31"/>
    <mergeCell ref="A32:B32"/>
    <mergeCell ref="C32:D32"/>
    <mergeCell ref="A33:B33"/>
    <mergeCell ref="C33:D33"/>
    <mergeCell ref="A34:B34"/>
    <mergeCell ref="C34:D34"/>
    <mergeCell ref="A35:B35"/>
    <mergeCell ref="C35:D35"/>
    <mergeCell ref="F35:G35"/>
    <mergeCell ref="A36:B36"/>
    <mergeCell ref="C36:D36"/>
    <mergeCell ref="E36:F36"/>
    <mergeCell ref="A37:B37"/>
    <mergeCell ref="C37:D37"/>
    <mergeCell ref="A38:E38"/>
    <mergeCell ref="F38:G38"/>
  </mergeCells>
  <pageMargins left="0.147638" right="0.147638" top="0.206693" bottom="0.206693" header="0.0" footer="0.0"/>
  <pageSetup paperSize="9" orientation="portrait"/>
  <rowBreaks count="0" manualBreakCount="0">
    </rowBreaks>
</worksheet>
</file>