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<sst xmlns="http://schemas.openxmlformats.org/spreadsheetml/2006/main" count="35" uniqueCount="35">
  <si>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</si>
  <si>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MLB030</t>
  </si>
  <si>
    <t xml:space="preserve">m</t>
  </si>
  <si>
    <t xml:space="preserve">Bordillo de madera.</t>
  </si>
  <si>
    <r>
      <rPr>
        <sz val="8.25"/>
        <color rgb="FF000000"/>
        <rFont val="Arial"/>
        <family val="2"/>
      </rPr>
      <t xml:space="preserve">Bordillo de madera de pino pinaster (Pinus pinaster), de 18x6 cm de sección, color marrón, tratada en autoclave mediante el método Bethell, con clase de uso 4, fijado horizontalmente sobre base de hormigón simple H21, para un ambiente no severo, tamaño máximo del agregado 20 mm, consistencia plástica de 20 cm de espesor y 10 cm de anchura a cada lado del bordillo, vaciado desde camión, extendido y vibrado, con acabado maestreado, según pendientes del proyecto y colocado sobre explanada con índice CBR &gt; 5 (California Bearing Ratio), no incluida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</si>
  <si>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</si>
  <si>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</si>
  <si>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</si>
  <si>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</si>
  <si>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</si>
  <si>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</si>
  <si>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</si>
  <si>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mt10hmf120df</t>
  </si>
  <si>
    <t xml:space="preserve">m³</t>
  </si>
  <si>
    <t xml:space="preserve">Hormigón simple H21, para un ambiente no severo, tamaño máximo del agregado 20 mm, consistencia plástica, con un asentamiento de 10 a 15 cm, medido con el cono de Abrams, premezclado en planta, según CBH 87.</t>
  </si>
  <si>
    <t xml:space="preserve">mt18jbf010a</t>
  </si>
  <si>
    <t xml:space="preserve">m</t>
  </si>
  <si>
    <t xml:space="preserve">Bordillo de madera de pino pinaster (Pinus pinaster), acabado cepillado, de 18x6 cm de sección y 122 cm de longitud, color marrón, con aristas redondeadas en la cara superior, tratada en autoclave mediante el método Bethell, con clase de uso 4.</t>
  </si>
  <si>
    <t xml:space="preserve">mt18mva085a</t>
  </si>
  <si>
    <t xml:space="preserve">Ud</t>
  </si>
  <si>
    <t xml:space="preserve">Taco expansivo metálico y tirafondo, para fijación de elementos de madera sobre soporte base de hormigón.</t>
  </si>
  <si>
    <t xml:space="preserve">Subtotal materiales:</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</si>
  <si>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</si>
  <si>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</si>
  <si>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</si>
  <si>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</si>
  <si>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</si>
  <si>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</si>
  <si>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</si>
  <si>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</si>
  <si>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</si>
  <si>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</si>
  <si>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</si>
  <si>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18,45Bs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</si>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</sst>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6.63"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0.062</v>
      </c>
      <c r="G10" s="12">
        <v>822.35</v>
      </c>
      <c r="H10" s="12">
        <f ca="1">ROUND(INDIRECT(ADDRESS(ROW()+(0), COLUMN()+(-2), 1))*INDIRECT(ADDRESS(ROW()+(0), COLUMN()+(-1), 1)), 2)</f>
        <v>50.99</v>
      </c>
    </row>
    <row r="11" spans="1:8" ht="34.50" thickBot="1" customHeight="1">
      <c r="A11" s="1" t="s">
        <v>15</v>
      </c>
      <c r="B11" s="1"/>
      <c r="C11" s="10" t="s">
        <v>16</v>
      </c>
      <c r="D11" s="10"/>
      <c r="E11" s="1" t="s">
        <v>17</v>
      </c>
      <c r="F11" s="11">
        <v>1.2</v>
      </c>
      <c r="G11" s="12">
        <v>90.33</v>
      </c>
      <c r="H11" s="12">
        <f ca="1">ROUND(INDIRECT(ADDRESS(ROW()+(0), COLUMN()+(-2), 1))*INDIRECT(ADDRESS(ROW()+(0), COLUMN()+(-1), 1)), 2)</f>
        <v>108.4</v>
      </c>
    </row>
    <row r="12" spans="1:8" ht="24.00" thickBot="1" customHeight="1">
      <c r="A12" s="1" t="s">
        <v>18</v>
      </c>
      <c r="B12" s="1"/>
      <c r="C12" s="10" t="s">
        <v>19</v>
      </c>
      <c r="D12" s="10"/>
      <c r="E12" s="1" t="s">
        <v>20</v>
      </c>
      <c r="F12" s="13">
        <v>1</v>
      </c>
      <c r="G12" s="14">
        <v>11.19</v>
      </c>
      <c r="H12" s="14">
        <f ca="1">ROUND(INDIRECT(ADDRESS(ROW()+(0), COLUMN()+(-2), 1))*INDIRECT(ADDRESS(ROW()+(0), COLUMN()+(-1), 1)), 2)</f>
        <v>11.19</v>
      </c>
    </row>
    <row r="13" spans="1:8" ht="13.50" thickBot="1" customHeight="1">
      <c r="A13" s="15"/>
      <c r="B13" s="15"/>
      <c r="C13" s="15"/>
      <c r="D13" s="15"/>
      <c r="E13" s="15"/>
      <c r="F13" s="9" t="s">
        <v>21</v>
      </c>
      <c r="G13" s="9"/>
      <c r="H13" s="17">
        <f ca="1">ROUND(SUM(INDIRECT(ADDRESS(ROW()+(-1), COLUMN()+(0), 1)),INDIRECT(ADDRESS(ROW()+(-2), COLUMN()+(0), 1)),INDIRECT(ADDRESS(ROW()+(-3), COLUMN()+(0), 1))), 2)</f>
        <v>170.58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0.289</v>
      </c>
      <c r="G15" s="12">
        <v>56.74</v>
      </c>
      <c r="H15" s="12">
        <f ca="1">ROUND(INDIRECT(ADDRESS(ROW()+(0), COLUMN()+(-2), 1))*INDIRECT(ADDRESS(ROW()+(0), COLUMN()+(-1), 1)), 2)</f>
        <v>16.4</v>
      </c>
    </row>
    <row r="16" spans="1:8" ht="13.50" thickBot="1" customHeight="1">
      <c r="A16" s="1" t="s">
        <v>26</v>
      </c>
      <c r="B16" s="1"/>
      <c r="C16" s="10" t="s">
        <v>27</v>
      </c>
      <c r="D16" s="10"/>
      <c r="E16" s="1" t="s">
        <v>28</v>
      </c>
      <c r="F16" s="13">
        <v>0.33</v>
      </c>
      <c r="G16" s="14">
        <v>42.41</v>
      </c>
      <c r="H16" s="14">
        <f ca="1">ROUND(INDIRECT(ADDRESS(ROW()+(0), COLUMN()+(-2), 1))*INDIRECT(ADDRESS(ROW()+(0), COLUMN()+(-1), 1)), 2)</f>
        <v>14</v>
      </c>
    </row>
    <row r="17" spans="1:8" ht="13.50" thickBot="1" customHeight="1">
      <c r="A17" s="15"/>
      <c r="B17" s="15"/>
      <c r="C17" s="15"/>
      <c r="D17" s="15"/>
      <c r="E17" s="15"/>
      <c r="F17" s="9" t="s">
        <v>29</v>
      </c>
      <c r="G17" s="9"/>
      <c r="H17" s="17">
        <f ca="1">ROUND(SUM(INDIRECT(ADDRESS(ROW()+(-1), COLUMN()+(0), 1)),INDIRECT(ADDRESS(ROW()+(-2), COLUMN()+(0), 1))), 2)</f>
        <v>30.4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200.98</v>
      </c>
      <c r="H19" s="14">
        <f ca="1">ROUND(INDIRECT(ADDRESS(ROW()+(0), COLUMN()+(-2), 1))*INDIRECT(ADDRESS(ROW()+(0), COLUMN()+(-1), 1))/100, 2)</f>
        <v>4.02</v>
      </c>
    </row>
    <row r="20" spans="1:8" ht="13.50" thickBot="1" customHeight="1">
      <c r="A20" s="21" t="s">
        <v>33</v>
      </c>
      <c r="B20" s="21"/>
      <c r="C20" s="22"/>
      <c r="D20" s="22"/>
      <c r="E20" s="23"/>
      <c r="F20" s="24" t="s">
        <v>34</v>
      </c>
      <c r="G20" s="25"/>
      <c r="H20" s="26">
        <f ca="1">ROUND(SUM(INDIRECT(ADDRESS(ROW()+(-1), COLUMN()+(0), 1)),INDIRECT(ADDRESS(ROW()+(-3), COLUMN()+(0), 1)),INDIRECT(ADDRESS(ROW()+(-7), COLUMN()+(0), 1))), 2)</f>
        <v>205</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