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<sst xmlns="http://schemas.openxmlformats.org/spreadsheetml/2006/main" count="55" uniqueCount="55">
  <si>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</si>
  <si>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IUB025</t>
  </si>
  <si>
    <t xml:space="preserve">m</t>
  </si>
  <si>
    <t xml:space="preserve">Línea subterránea de distribución de baja tensión en canalización entubada.</t>
  </si>
  <si>
    <r>
      <rPr>
        <sz val="8.25"/>
        <color rgb="FF000000"/>
        <rFont val="Arial"/>
        <family val="2"/>
      </rPr>
      <t xml:space="preserve">Línea subterránea de distribución de baja tensión en canalización entubada bajo acera, formada por 4 cables unipolares RV, con conductor de aluminio, de 50 mm² de sección, siendo su tensión asignada de 0,6/1 kV; dos tubos protectores de polietileno de doble pared, de 160 mm de diámetro, resistencia a compresión mayor de 450 N, suministrado en barra, colocado sobre lecho de arena de 5 cm de espesor, debidamente compactada y nivelada con pisón vibrante de guiado manual, relleno lateral compactando hasta los riñones y posterior relleno con la misma arena hasta 10 cm por encima de la generatriz superior de la tubería; y canalización para telecomunicaciones compuesta de tetratubo de polietileno de alta densidad (PEAD/HDPE) libre de halógenos, color verde, de 4x40 mm de diámetro nominal y 3 mm de espesor formado por cuatro tubos iguales, unidos entre sí, con la pared interior estriada longitudinalmente y recubierta con silicona. Incluso hilo guía y. El precio no incluye la excavación ni el relleno principal.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</si>
  <si>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</si>
  <si>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</si>
  <si>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</si>
  <si>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</si>
  <si>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</si>
  <si>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</si>
  <si>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</si>
  <si>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mt01ara010a</t>
  </si>
  <si>
    <t xml:space="preserve">m³</t>
  </si>
  <si>
    <t xml:space="preserve">Arena con granulometría de 0 a 5 mm de diámetro, limpia.</t>
  </si>
  <si>
    <t xml:space="preserve">mt35aia070fh</t>
  </si>
  <si>
    <t xml:space="preserve">m</t>
  </si>
  <si>
    <t xml:space="preserve">Tubo rígido, suministrado en barra, de polietileno de doble pared (interior lisa y exterior corrugada), de color naranja, de 160 mm de diámetro nominal, para canalización enterrada, resistencia a la compresión 450 N, resistencia al impacto 40 julios, con grado de protección IP549. Incluso abrazaderas, elementos de sujeción y accesorios (curvas, manguitos, tes, codos y curvas flexibles).</t>
  </si>
  <si>
    <t xml:space="preserve">mt35tpe030a</t>
  </si>
  <si>
    <t xml:space="preserve">m</t>
  </si>
  <si>
    <t xml:space="preserve">Tetratubo de polietileno de alta densidad (PEAD/HDPE) libre de halógenos, color verde, de 4x40 mm de diámetro nominal y 3 mm de espesor formado por cuatro tubos iguales, unidos entre sí, con la pared interior estriada longitudinalmente y recubierta con silicona. Suministro: en rollos de 300 m de longitud.</t>
  </si>
  <si>
    <t xml:space="preserve">mt35cun350a</t>
  </si>
  <si>
    <t xml:space="preserve">m</t>
  </si>
  <si>
    <t xml:space="preserve">Cable unipolar RV, siendo su tensión asignada de 0,6/1 kV, reacción al fuego clase Eca según UNE-EN 50575, con conductor de aluminio clase 2 de 50 mm² de sección, con aislamiento de polietileno reticulado (R) y cubierta de PVC (V).</t>
  </si>
  <si>
    <t xml:space="preserve">Subtotal materiales:</t>
  </si>
  <si>
    <t xml:space="preserve">Equipo y herramienta</t>
  </si>
  <si>
    <t xml:space="preserve">mq04dua020b</t>
  </si>
  <si>
    <t xml:space="preserve">h</t>
  </si>
  <si>
    <t xml:space="preserve">Dumper de descarga frontal de 2 t de carga útil.</t>
  </si>
  <si>
    <t xml:space="preserve">mq02rop020</t>
  </si>
  <si>
    <t xml:space="preserve">h</t>
  </si>
  <si>
    <t xml:space="preserve">Pisón vibrante de guiado manual, de 80 kg, con placa de 30x30 cm, tipo rana.</t>
  </si>
  <si>
    <t xml:space="preserve">mq02cia020j</t>
  </si>
  <si>
    <t xml:space="preserve">h</t>
  </si>
  <si>
    <t xml:space="preserve">Camión cisterna, de 8 m³ de capacidad.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</si>
  <si>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</si>
  <si>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</si>
  <si>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</si>
  <si>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</si>
  <si>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</si>
  <si>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mo113</t>
  </si>
  <si>
    <t xml:space="preserve">h</t>
  </si>
  <si>
    <t xml:space="preserve">Ayudante 2ª de construcción.</t>
  </si>
  <si>
    <t xml:space="preserve">mo003</t>
  </si>
  <si>
    <t xml:space="preserve">h</t>
  </si>
  <si>
    <t xml:space="preserve">Especialista electricista.</t>
  </si>
  <si>
    <t xml:space="preserve">mo102</t>
  </si>
  <si>
    <t xml:space="preserve">h</t>
  </si>
  <si>
    <t xml:space="preserve">Ayudante 1ª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</si>
  <si>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</si>
  <si>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</si>
  <si>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</si>
  <si>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</si>
  <si>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25,19Bs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</si>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</sst>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7.65" customWidth="1"/>
    <col min="4" max="4" width="67.83" customWidth="1"/>
    <col min="5" max="5" width="14.96" customWidth="1"/>
    <col min="6" max="6" width="15.13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0.065</v>
      </c>
      <c r="F10" s="12">
        <v>127.8</v>
      </c>
      <c r="G10" s="12">
        <f ca="1">ROUND(INDIRECT(ADDRESS(ROW()+(0), COLUMN()+(-2), 1))*INDIRECT(ADDRESS(ROW()+(0), COLUMN()+(-1), 1)), 2)</f>
        <v>8.31</v>
      </c>
    </row>
    <row r="11" spans="1:7" ht="55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112.49</v>
      </c>
      <c r="G11" s="12">
        <f ca="1">ROUND(INDIRECT(ADDRESS(ROW()+(0), COLUMN()+(-2), 1))*INDIRECT(ADDRESS(ROW()+(0), COLUMN()+(-1), 1)), 2)</f>
        <v>224.98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106.22</v>
      </c>
      <c r="G12" s="12">
        <f ca="1">ROUND(INDIRECT(ADDRESS(ROW()+(0), COLUMN()+(-2), 1))*INDIRECT(ADDRESS(ROW()+(0), COLUMN()+(-1), 1)), 2)</f>
        <v>106.22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3">
        <v>4</v>
      </c>
      <c r="F13" s="14">
        <v>28.45</v>
      </c>
      <c r="G13" s="14">
        <f ca="1">ROUND(INDIRECT(ADDRESS(ROW()+(0), COLUMN()+(-2), 1))*INDIRECT(ADDRESS(ROW()+(0), COLUMN()+(-1), 1)), 2)</f>
        <v>113.8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453.31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0.007</v>
      </c>
      <c r="F16" s="12">
        <v>69.53</v>
      </c>
      <c r="G16" s="12">
        <f ca="1">ROUND(INDIRECT(ADDRESS(ROW()+(0), COLUMN()+(-2), 1))*INDIRECT(ADDRESS(ROW()+(0), COLUMN()+(-1), 1)), 2)</f>
        <v>0.49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0.054</v>
      </c>
      <c r="F17" s="12">
        <v>26.26</v>
      </c>
      <c r="G17" s="12">
        <f ca="1">ROUND(INDIRECT(ADDRESS(ROW()+(0), COLUMN()+(-2), 1))*INDIRECT(ADDRESS(ROW()+(0), COLUMN()+(-1), 1)), 2)</f>
        <v>1.42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0.001</v>
      </c>
      <c r="F18" s="14">
        <v>796.37</v>
      </c>
      <c r="G18" s="14">
        <f ca="1">ROUND(INDIRECT(ADDRESS(ROW()+(0), COLUMN()+(-2), 1))*INDIRECT(ADDRESS(ROW()+(0), COLUMN()+(-1), 1)), 2)</f>
        <v>0.8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1)),INDIRECT(ADDRESS(ROW()+(-3), COLUMN()+(0), 1))), 2)</f>
        <v>2.71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0.1</v>
      </c>
      <c r="F21" s="12">
        <v>56.74</v>
      </c>
      <c r="G21" s="12">
        <f ca="1">ROUND(INDIRECT(ADDRESS(ROW()+(0), COLUMN()+(-2), 1))*INDIRECT(ADDRESS(ROW()+(0), COLUMN()+(-1), 1)), 2)</f>
        <v>5.67</v>
      </c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1">
        <v>0.1</v>
      </c>
      <c r="F22" s="12">
        <v>40.86</v>
      </c>
      <c r="G22" s="12">
        <f ca="1">ROUND(INDIRECT(ADDRESS(ROW()+(0), COLUMN()+(-2), 1))*INDIRECT(ADDRESS(ROW()+(0), COLUMN()+(-1), 1)), 2)</f>
        <v>4.09</v>
      </c>
    </row>
    <row r="23" spans="1:7" ht="13.50" thickBot="1" customHeight="1">
      <c r="A23" s="1" t="s">
        <v>43</v>
      </c>
      <c r="B23" s="1"/>
      <c r="C23" s="10" t="s">
        <v>44</v>
      </c>
      <c r="D23" s="1" t="s">
        <v>45</v>
      </c>
      <c r="E23" s="11">
        <v>0.302</v>
      </c>
      <c r="F23" s="12">
        <v>58.3</v>
      </c>
      <c r="G23" s="12">
        <f ca="1">ROUND(INDIRECT(ADDRESS(ROW()+(0), COLUMN()+(-2), 1))*INDIRECT(ADDRESS(ROW()+(0), COLUMN()+(-1), 1)), 2)</f>
        <v>17.61</v>
      </c>
    </row>
    <row r="24" spans="1:7" ht="13.50" thickBot="1" customHeight="1">
      <c r="A24" s="1" t="s">
        <v>46</v>
      </c>
      <c r="B24" s="1"/>
      <c r="C24" s="10" t="s">
        <v>47</v>
      </c>
      <c r="D24" s="1" t="s">
        <v>48</v>
      </c>
      <c r="E24" s="13">
        <v>0.248</v>
      </c>
      <c r="F24" s="14">
        <v>42.33</v>
      </c>
      <c r="G24" s="14">
        <f ca="1">ROUND(INDIRECT(ADDRESS(ROW()+(0), COLUMN()+(-2), 1))*INDIRECT(ADDRESS(ROW()+(0), COLUMN()+(-1), 1)), 2)</f>
        <v>10.5</v>
      </c>
    </row>
    <row r="25" spans="1:7" ht="13.50" thickBot="1" customHeight="1">
      <c r="A25" s="15"/>
      <c r="B25" s="15"/>
      <c r="C25" s="15"/>
      <c r="D25" s="15"/>
      <c r="E25" s="9" t="s">
        <v>49</v>
      </c>
      <c r="F25" s="9"/>
      <c r="G25" s="17">
        <f ca="1">ROUND(SUM(INDIRECT(ADDRESS(ROW()+(-1), COLUMN()+(0), 1)),INDIRECT(ADDRESS(ROW()+(-2), COLUMN()+(0), 1)),INDIRECT(ADDRESS(ROW()+(-3), COLUMN()+(0), 1)),INDIRECT(ADDRESS(ROW()+(-4), COLUMN()+(0), 1))), 2)</f>
        <v>37.87</v>
      </c>
    </row>
    <row r="26" spans="1:7" ht="13.50" thickBot="1" customHeight="1">
      <c r="A26" s="15">
        <v>4</v>
      </c>
      <c r="B26" s="15"/>
      <c r="C26" s="15"/>
      <c r="D26" s="18" t="s">
        <v>50</v>
      </c>
      <c r="E26" s="18"/>
      <c r="F26" s="15"/>
      <c r="G26" s="15"/>
    </row>
    <row r="27" spans="1:7" ht="13.50" thickBot="1" customHeight="1">
      <c r="A27" s="19"/>
      <c r="B27" s="19"/>
      <c r="C27" s="20" t="s">
        <v>51</v>
      </c>
      <c r="D27" s="19" t="s">
        <v>52</v>
      </c>
      <c r="E27" s="13">
        <v>2</v>
      </c>
      <c r="F27" s="14">
        <f ca="1">ROUND(SUM(INDIRECT(ADDRESS(ROW()+(-2), COLUMN()+(1), 1)),INDIRECT(ADDRESS(ROW()+(-8), COLUMN()+(1), 1)),INDIRECT(ADDRESS(ROW()+(-13), COLUMN()+(1), 1))), 2)</f>
        <v>493.89</v>
      </c>
      <c r="G27" s="14">
        <f ca="1">ROUND(INDIRECT(ADDRESS(ROW()+(0), COLUMN()+(-2), 1))*INDIRECT(ADDRESS(ROW()+(0), COLUMN()+(-1), 1))/100, 2)</f>
        <v>9.88</v>
      </c>
    </row>
    <row r="28" spans="1:7" ht="13.50" thickBot="1" customHeight="1">
      <c r="A28" s="21" t="s">
        <v>53</v>
      </c>
      <c r="B28" s="21"/>
      <c r="C28" s="22"/>
      <c r="D28" s="23"/>
      <c r="E28" s="24" t="s">
        <v>54</v>
      </c>
      <c r="F28" s="25"/>
      <c r="G28" s="26">
        <f ca="1">ROUND(SUM(INDIRECT(ADDRESS(ROW()+(-1), COLUMN()+(0), 1)),INDIRECT(ADDRESS(ROW()+(-3), COLUMN()+(0), 1)),INDIRECT(ADDRESS(ROW()+(-9), COLUMN()+(0), 1)),INDIRECT(ADDRESS(ROW()+(-14), COLUMN()+(0), 1))), 2)</f>
        <v>503.77</v>
      </c>
    </row>
  </sheetData>
  <mergeCells count="3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A19:B19"/>
    <mergeCell ref="E19:F19"/>
    <mergeCell ref="A20:B20"/>
    <mergeCell ref="D20:E20"/>
    <mergeCell ref="A21:B21"/>
    <mergeCell ref="A22:B22"/>
    <mergeCell ref="A23:B23"/>
    <mergeCell ref="A24:B24"/>
    <mergeCell ref="A25:B25"/>
    <mergeCell ref="E25:F25"/>
    <mergeCell ref="A26:B26"/>
    <mergeCell ref="D26:E26"/>
    <mergeCell ref="A27:B27"/>
    <mergeCell ref="A28:D28"/>
    <mergeCell ref="E28:F28"/>
  </mergeCells>
  <pageMargins left="0.147638" right="0.147638" top="0.206693" bottom="0.206693" header="0.0" footer="0.0"/>
  <pageSetup paperSize="9" orientation="portrait"/>
  <rowBreaks count="0" manualBreakCount="0">
    </rowBreaks>
</worksheet>
</file>