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<sst xmlns="http://schemas.openxmlformats.org/spreadsheetml/2006/main" count="58" uniqueCount="58">
  <si>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</si>
  <si>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IUB025</t>
  </si>
  <si>
    <t xml:space="preserve">m</t>
  </si>
  <si>
    <t xml:space="preserve">Línea subterránea de distribución de baja tensión en canalización entubada.</t>
  </si>
  <si>
    <r>
      <rPr>
        <sz val="8.25"/>
        <color rgb="FF000000"/>
        <rFont val="Arial"/>
        <family val="2"/>
      </rPr>
      <t xml:space="preserve">Línea subterránea de distribución de baja tensión en canalización entubada bajo acera, formada por 3 cables unipolares RV, con conductor de aluminio, de 240 mm² de sección, 1 cable unipolar RV, con conductor de aluminio, de 150 mm² de sección, siendo su tensión asignada de 0,6/1 kV; dos tubos protectores de polietileno de doble pared, de 160 mm de diámetro, resistencia a compresión mayor de 250 N, suministrado en rollo, colocado sobre lecho de arena de 5 cm de espesor, debidamente compactada y nivelada con pisón vibrante de guiado manual, relleno lateral compactando hasta los riñones y posterior relleno con la misma arena hasta 10 cm por encima de la generatriz superior de la tubería; y canalización para telecomunicaciones compuesta de tetratubo de polietileno de alta densidad (PEAD/HDPE) libre de halógenos, color verde, de 4x40 mm de diámetro nominal y 3 mm de espesor formado por cuatro tubos iguales, unidos entre sí, con la pared interior estriada longitudinalmente y recubierta con silicona. Incluso hilo guía y.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</si>
  <si>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</si>
  <si>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</si>
  <si>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</si>
  <si>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</si>
  <si>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</si>
  <si>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</si>
  <si>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</si>
  <si>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mt01ara010a</t>
  </si>
  <si>
    <t xml:space="preserve">m³</t>
  </si>
  <si>
    <t xml:space="preserve">Arena con granulometría de 0 a 5 mm de diámetro, limpia.</t>
  </si>
  <si>
    <t xml:space="preserve">mt35aia080ah</t>
  </si>
  <si>
    <t xml:space="preserve">m</t>
  </si>
  <si>
    <t xml:space="preserve">Tubo curvable, suministrado en rollo, de polietileno de doble pared (interior lisa y exterior corrugada), de color naranja, de 160 mm de diámetro nominal, para canalización enterrada, resistencia a la compresión 250 N, con grado de protección IP549, con hilo guía incorporado.</t>
  </si>
  <si>
    <t xml:space="preserve">mt35tpe030a</t>
  </si>
  <si>
    <t xml:space="preserve">m</t>
  </si>
  <si>
    <t xml:space="preserve">Tetratubo de polietileno de alta densidad (PEAD/HDPE) libre de halógenos, color verde, de 4x40 mm de diámetro nominal y 3 mm de espesor formado por cuatro tubos iguales, unidos entre sí, con la pared interior estriada longitudinalmente y recubierta con silicona. Suministro: en rollos de 300 m de longitud.</t>
  </si>
  <si>
    <t xml:space="preserve">mt35cun350d</t>
  </si>
  <si>
    <t xml:space="preserve">m</t>
  </si>
  <si>
    <t xml:space="preserve">Cable unipolar RV, siendo su tensión asignada de 0,6/1 kV, reacción al fuego clase Eca según UNE-EN 50575, con conductor de aluminio clase 2 de 240 mm² de sección, con aislamiento de polietileno reticulado (R) y cubierta de PVC (V).</t>
  </si>
  <si>
    <t xml:space="preserve">mt35cun350c</t>
  </si>
  <si>
    <t xml:space="preserve">m</t>
  </si>
  <si>
    <t xml:space="preserve">Cable unipolar RV, siendo su tensión asignada de 0,6/1 kV, reacción al fuego clase Eca según UNE-EN 50575, con conductor de aluminio clase 2 de 150 mm² de sección, con aislamiento de polietileno reticulado (R) y cubierta de PVC (V).</t>
  </si>
  <si>
    <t xml:space="preserve">Subtotal materiales:</t>
  </si>
  <si>
    <t xml:space="preserve">Equipo y herramienta</t>
  </si>
  <si>
    <t xml:space="preserve">mq04dua020b</t>
  </si>
  <si>
    <t xml:space="preserve">h</t>
  </si>
  <si>
    <t xml:space="preserve">Dumper de descarga frontal de 2 t de carga útil.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</si>
  <si>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</si>
  <si>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</si>
  <si>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</si>
  <si>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</si>
  <si>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</si>
  <si>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</si>
  <si>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</si>
  <si>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</si>
  <si>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</si>
  <si>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</si>
  <si>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</si>
  <si>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</si>
  <si>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</si>
  <si>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</si>
  <si>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mo003</t>
  </si>
  <si>
    <t xml:space="preserve">h</t>
  </si>
  <si>
    <t xml:space="preserve">Especialista electricista.</t>
  </si>
  <si>
    <t xml:space="preserve">mo102</t>
  </si>
  <si>
    <t xml:space="preserve">h</t>
  </si>
  <si>
    <t xml:space="preserve">Ayudante 1ª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</si>
  <si>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</si>
  <si>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</si>
  <si>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</si>
  <si>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</si>
  <si>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30,26Bs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</si>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</sst>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.65" customWidth="1"/>
    <col min="4" max="4" width="67.83" customWidth="1"/>
    <col min="5" max="5" width="14.96" customWidth="1"/>
    <col min="6" max="6" width="15.13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0.065</v>
      </c>
      <c r="F10" s="12">
        <v>127.8</v>
      </c>
      <c r="G10" s="12">
        <f ca="1">ROUND(INDIRECT(ADDRESS(ROW()+(0), COLUMN()+(-2), 1))*INDIRECT(ADDRESS(ROW()+(0), COLUMN()+(-1), 1)), 2)</f>
        <v>8.31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78.8</v>
      </c>
      <c r="G11" s="12">
        <f ca="1">ROUND(INDIRECT(ADDRESS(ROW()+(0), COLUMN()+(-2), 1))*INDIRECT(ADDRESS(ROW()+(0), COLUMN()+(-1), 1)), 2)</f>
        <v>157.6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106.22</v>
      </c>
      <c r="G12" s="12">
        <f ca="1">ROUND(INDIRECT(ADDRESS(ROW()+(0), COLUMN()+(-2), 1))*INDIRECT(ADDRESS(ROW()+(0), COLUMN()+(-1), 1)), 2)</f>
        <v>106.22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3</v>
      </c>
      <c r="F13" s="12">
        <v>74.5</v>
      </c>
      <c r="G13" s="12">
        <f ca="1">ROUND(INDIRECT(ADDRESS(ROW()+(0), COLUMN()+(-2), 1))*INDIRECT(ADDRESS(ROW()+(0), COLUMN()+(-1), 1)), 2)</f>
        <v>223.5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46.76</v>
      </c>
      <c r="G14" s="14">
        <f ca="1">ROUND(INDIRECT(ADDRESS(ROW()+(0), COLUMN()+(-2), 1))*INDIRECT(ADDRESS(ROW()+(0), COLUMN()+(-1), 1)), 2)</f>
        <v>46.76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542.39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0.007</v>
      </c>
      <c r="F17" s="12">
        <v>69.53</v>
      </c>
      <c r="G17" s="12">
        <f ca="1">ROUND(INDIRECT(ADDRESS(ROW()+(0), COLUMN()+(-2), 1))*INDIRECT(ADDRESS(ROW()+(0), COLUMN()+(-1), 1)), 2)</f>
        <v>0.49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0.054</v>
      </c>
      <c r="F18" s="12">
        <v>26.26</v>
      </c>
      <c r="G18" s="12">
        <f ca="1">ROUND(INDIRECT(ADDRESS(ROW()+(0), COLUMN()+(-2), 1))*INDIRECT(ADDRESS(ROW()+(0), COLUMN()+(-1), 1)), 2)</f>
        <v>1.42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0.001</v>
      </c>
      <c r="F19" s="14">
        <v>796.37</v>
      </c>
      <c r="G19" s="14">
        <f ca="1">ROUND(INDIRECT(ADDRESS(ROW()+(0), COLUMN()+(-2), 1))*INDIRECT(ADDRESS(ROW()+(0), COLUMN()+(-1), 1)), 2)</f>
        <v>0.8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1)),INDIRECT(ADDRESS(ROW()+(-3), COLUMN()+(0), 1))), 2)</f>
        <v>2.71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0.1</v>
      </c>
      <c r="F22" s="12">
        <v>56.74</v>
      </c>
      <c r="G22" s="12">
        <f ca="1">ROUND(INDIRECT(ADDRESS(ROW()+(0), COLUMN()+(-2), 1))*INDIRECT(ADDRESS(ROW()+(0), COLUMN()+(-1), 1)), 2)</f>
        <v>5.67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0.1</v>
      </c>
      <c r="F23" s="12">
        <v>40.86</v>
      </c>
      <c r="G23" s="12">
        <f ca="1">ROUND(INDIRECT(ADDRESS(ROW()+(0), COLUMN()+(-2), 1))*INDIRECT(ADDRESS(ROW()+(0), COLUMN()+(-1), 1)), 2)</f>
        <v>4.09</v>
      </c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0.405</v>
      </c>
      <c r="F24" s="12">
        <v>58.3</v>
      </c>
      <c r="G24" s="12">
        <f ca="1">ROUND(INDIRECT(ADDRESS(ROW()+(0), COLUMN()+(-2), 1))*INDIRECT(ADDRESS(ROW()+(0), COLUMN()+(-1), 1)), 2)</f>
        <v>23.61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0.351</v>
      </c>
      <c r="F25" s="14">
        <v>42.33</v>
      </c>
      <c r="G25" s="14">
        <f ca="1">ROUND(INDIRECT(ADDRESS(ROW()+(0), COLUMN()+(-2), 1))*INDIRECT(ADDRESS(ROW()+(0), COLUMN()+(-1), 1)), 2)</f>
        <v>14.86</v>
      </c>
    </row>
    <row r="26" spans="1:7" ht="13.50" thickBot="1" customHeight="1">
      <c r="A26" s="15"/>
      <c r="B26" s="15"/>
      <c r="C26" s="15"/>
      <c r="D26" s="15"/>
      <c r="E26" s="9" t="s">
        <v>52</v>
      </c>
      <c r="F26" s="9"/>
      <c r="G26" s="17">
        <f ca="1">ROUND(SUM(INDIRECT(ADDRESS(ROW()+(-1), COLUMN()+(0), 1)),INDIRECT(ADDRESS(ROW()+(-2), COLUMN()+(0), 1)),INDIRECT(ADDRESS(ROW()+(-3), COLUMN()+(0), 1)),INDIRECT(ADDRESS(ROW()+(-4), COLUMN()+(0), 1))), 2)</f>
        <v>48.23</v>
      </c>
    </row>
    <row r="27" spans="1:7" ht="13.50" thickBot="1" customHeight="1">
      <c r="A27" s="15">
        <v>4</v>
      </c>
      <c r="B27" s="15"/>
      <c r="C27" s="15"/>
      <c r="D27" s="18" t="s">
        <v>53</v>
      </c>
      <c r="E27" s="18"/>
      <c r="F27" s="15"/>
      <c r="G27" s="15"/>
    </row>
    <row r="28" spans="1:7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4">
        <f ca="1">ROUND(SUM(INDIRECT(ADDRESS(ROW()+(-2), COLUMN()+(1), 1)),INDIRECT(ADDRESS(ROW()+(-8), COLUMN()+(1), 1)),INDIRECT(ADDRESS(ROW()+(-13), COLUMN()+(1), 1))), 2)</f>
        <v>593.33</v>
      </c>
      <c r="G28" s="14">
        <f ca="1">ROUND(INDIRECT(ADDRESS(ROW()+(0), COLUMN()+(-2), 1))*INDIRECT(ADDRESS(ROW()+(0), COLUMN()+(-1), 1))/100, 2)</f>
        <v>11.87</v>
      </c>
    </row>
    <row r="29" spans="1:7" ht="13.50" thickBot="1" customHeight="1">
      <c r="A29" s="21" t="s">
        <v>56</v>
      </c>
      <c r="B29" s="21"/>
      <c r="C29" s="22"/>
      <c r="D29" s="23"/>
      <c r="E29" s="24" t="s">
        <v>57</v>
      </c>
      <c r="F29" s="25"/>
      <c r="G29" s="26">
        <f ca="1">ROUND(SUM(INDIRECT(ADDRESS(ROW()+(-1), COLUMN()+(0), 1)),INDIRECT(ADDRESS(ROW()+(-3), COLUMN()+(0), 1)),INDIRECT(ADDRESS(ROW()+(-9), COLUMN()+(0), 1)),INDIRECT(ADDRESS(ROW()+(-14), COLUMN()+(0), 1))), 2)</f>
        <v>605.2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A20:B20"/>
    <mergeCell ref="E20:F20"/>
    <mergeCell ref="A21:B21"/>
    <mergeCell ref="D21:E21"/>
    <mergeCell ref="A22:B22"/>
    <mergeCell ref="A23:B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