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<sst xmlns="http://schemas.openxmlformats.org/spreadsheetml/2006/main" count="34" uniqueCount="34">
  <si>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</si>
  <si>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LPM100</t>
  </si>
  <si>
    <t xml:space="preserve">Ud</t>
  </si>
  <si>
    <t xml:space="preserve">Cambio del sentido de apertura de puerta de paso.</t>
  </si>
  <si>
    <r>
      <rPr>
        <sz val="7.80"/>
        <color rgb="FF000000"/>
        <rFont val="Arial"/>
        <family val="2"/>
      </rPr>
      <t xml:space="preserve">Cambio del sentido de apertura de puerta de paso de madera y sustitución de los herrajes existentes por herrajes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manivela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</si>
  <si>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</si>
  <si>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</si>
  <si>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</si>
  <si>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</si>
  <si>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</si>
  <si>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</si>
  <si>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</si>
  <si>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mt23ibl010p</t>
  </si>
  <si>
    <t xml:space="preserve">Ud</t>
  </si>
  <si>
    <t xml:space="preserve">Pernio de 100x58 mm, con remate, en latón negro brillo,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</si>
  <si>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</si>
  <si>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</si>
  <si>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</si>
  <si>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</si>
  <si>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</si>
  <si>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interior.</t>
  </si>
  <si>
    <t xml:space="preserve">mt23hbl010aa</t>
  </si>
  <si>
    <t xml:space="preserve">Ud</t>
  </si>
  <si>
    <t xml:space="preserve">Juego de manivela y escudo largo de latón negro brillo, serie básica, para puerta de paso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</si>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</sst>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2.19" customWidth="1"/>
    <col min="3" max="3" width="5.83" customWidth="1"/>
    <col min="4" max="4" width="7.58" customWidth="1"/>
    <col min="5" max="5" width="57.41" customWidth="1"/>
    <col min="6" max="6" width="12.24" customWidth="1"/>
    <col min="7" max="7" width="0.73" customWidth="1"/>
    <col min="8" max="8" width="6.70" customWidth="1"/>
    <col min="9" max="9" width="3.64" customWidth="1"/>
    <col min="10" max="10" width="2.91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3.000000</v>
      </c>
      <c r="G9" s="15">
        <v>6.280000</v>
      </c>
      <c r="H9" s="15"/>
      <c r="I9" s="15"/>
      <c r="J9" s="15">
        <f ca="1">ROUND(INDIRECT(ADDRESS(ROW()+(0), COLUMN()+(-4), 1))*INDIRECT(ADDRESS(ROW()+(0), COLUMN()+(-3), 1)), 2)</f>
        <v>18.840000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18.000000</v>
      </c>
      <c r="G10" s="15">
        <v>0.510000</v>
      </c>
      <c r="H10" s="15"/>
      <c r="I10" s="15"/>
      <c r="J10" s="15">
        <f ca="1">ROUND(INDIRECT(ADDRESS(ROW()+(0), COLUMN()+(-4), 1))*INDIRECT(ADDRESS(ROW()+(0), COLUMN()+(-3), 1)), 2)</f>
        <v>9.180000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96.270000</v>
      </c>
      <c r="H11" s="15"/>
      <c r="I11" s="15"/>
      <c r="J11" s="15">
        <f ca="1">ROUND(INDIRECT(ADDRESS(ROW()+(0), COLUMN()+(-4), 1))*INDIRECT(ADDRESS(ROW()+(0), COLUMN()+(-3), 1)), 2)</f>
        <v>96.270000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1.000000</v>
      </c>
      <c r="G12" s="17">
        <v>69.270000</v>
      </c>
      <c r="H12" s="17"/>
      <c r="I12" s="17"/>
      <c r="J12" s="17">
        <f ca="1">ROUND(INDIRECT(ADDRESS(ROW()+(0), COLUMN()+(-4), 1))*INDIRECT(ADDRESS(ROW()+(0), COLUMN()+(-3), 1)), 2)</f>
        <v>69.270000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193.560000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0.643000</v>
      </c>
      <c r="G15" s="17">
        <v>32.660000</v>
      </c>
      <c r="H15" s="17"/>
      <c r="I15" s="17"/>
      <c r="J15" s="17">
        <f ca="1">ROUND(INDIRECT(ADDRESS(ROW()+(0), COLUMN()+(-4), 1))*INDIRECT(ADDRESS(ROW()+(0), COLUMN()+(-3), 1)), 2)</f>
        <v>21.000000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1))), 2)</f>
        <v>21.000000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COLUMN()+(3), 1)),INDIRECT(ADDRESS(ROW()+(-5), COLUMN()+(3), 1))), 2)</f>
        <v>214.560000</v>
      </c>
      <c r="H18" s="17"/>
      <c r="I18" s="17"/>
      <c r="J18" s="17">
        <f ca="1">ROUND(INDIRECT(ADDRESS(ROW()+(0), COLUMN()+(-4), 1))*INDIRECT(ADDRESS(ROW()+(0), COLUMN()+(-3), 1))/100, 2)</f>
        <v>4.290000</v>
      </c>
      <c r="K18" s="17"/>
    </row>
    <row r="19" spans="1:11" ht="12.00" thickBot="1" customHeight="1">
      <c r="A19" s="11"/>
      <c r="B19" s="11"/>
      <c r="C19" s="11"/>
      <c r="D19" s="11"/>
      <c r="E19" s="11"/>
      <c r="F19" s="24" t="s">
        <v>33</v>
      </c>
      <c r="G19" s="24"/>
      <c r="H19" s="24"/>
      <c r="I19" s="24"/>
      <c r="J19" s="25">
        <f ca="1">ROUND(SUM(INDIRECT(ADDRESS(ROW()+(-1), COLUMN()+(0), 1)),INDIRECT(ADDRESS(ROW()+(-3), COLUMN()+(0), 1)),INDIRECT(ADDRESS(ROW()+(-6), COLUMN()+(0), 1))), 2)</f>
        <v>218.850000</v>
      </c>
      <c r="K19" s="25"/>
    </row>
  </sheetData>
  <mergeCells count="58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F16:I16"/>
    <mergeCell ref="J16:K16"/>
    <mergeCell ref="B17:C17"/>
    <mergeCell ref="D17:F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