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<sst xmlns="http://schemas.openxmlformats.org/spreadsheetml/2006/main" count="41" uniqueCount="41">
  <si>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</si>
  <si>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ICV207</t>
  </si>
  <si>
    <t xml:space="preserve">Ud</t>
  </si>
  <si>
    <t xml:space="preserve">Unidad agua-agua bomba de calor no reversible, geotérmica, para producción de A.C.S., calefacción y refrigeración.</t>
  </si>
  <si>
    <r>
      <rPr>
        <b/>
        <sz val="8.25"/>
        <color rgb="FF000000"/>
        <rFont val="Arial"/>
        <family val="2"/>
      </rPr>
      <t xml:space="preserve">Unidad agua-agua bomba de calor geotérmica, para calefacción, producción de A.C.S. y refrigeración activa y pasiva (en combinación con un módulo de frío independiente), alimentación trifásica a 400 V, potencia frigorífica nominal 15,45 kW, EER 4,97, potencia calorífica nominal 11 kW, COP 4,2, potencia sonora 49 dBA, dimensiones 596x690x1845 mm, peso 238 kg, incluso módulo de frío para refrigeración activa y pasiva</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</si>
  <si>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</si>
  <si>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</si>
  <si>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</si>
  <si>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</si>
  <si>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</si>
  <si>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</si>
  <si>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</si>
  <si>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mt42bci020te</t>
  </si>
  <si>
    <t xml:space="preserve">Ud</t>
  </si>
  <si>
    <t xml:space="preserve">Unidad agua-agua bomba de calor geotérmica, para calefacción, producción de A.C.S. y refrigeración activa y pasiva (en combinación con un módulo de frío independiente), alimentación trifásica a 400 V, potencia frigorífica nominal 15,45 kW, EER 4,97, potencia calorífica nominal 11 kW, COP 4,2, potencia sonora 49 dBA, dimensiones 596x690x1845 mm, peso 238 kg, para gas refrigerante R-407C, con bombas de circulación de caudal variable clase de eficiencia energética A para los circuitos primario y secundario, compresor de tipo scroll, control de equilibrado energético, pantalla de información gráfica, resistencia eléctrica seleccionable para 3, 6 ó 9 kW, intercambiadores de acero inoxidable, válvula motorizada de 3 vías, interacumulador de A.C.S. de 180 l de capacidad, sondas de temperatura, presostato, filtro, manómetros, válvula de seguridad y llaves de paso.</t>
  </si>
  <si>
    <t xml:space="preserve">mt42bci080a</t>
  </si>
  <si>
    <t xml:space="preserve">Ud</t>
  </si>
  <si>
    <t xml:space="preserve">Módulo de frío para refrigeración activa y pasiva, para bomba de calor geotérmica.</t>
  </si>
  <si>
    <t xml:space="preserve">mt42www050</t>
  </si>
  <si>
    <t xml:space="preserve">Ud</t>
  </si>
  <si>
    <t xml:space="preserve">Termómetro bimetálico, diámetro de esfera de 100 mm, con toma vertical, con vaina de 1/2", escala de temperatura de 0 a 120°C.</t>
  </si>
  <si>
    <t xml:space="preserve">mt37sve010c</t>
  </si>
  <si>
    <t xml:space="preserve">Ud</t>
  </si>
  <si>
    <t xml:space="preserve">Válvula de esfera de latón niquelado para roscar de 3/4".</t>
  </si>
  <si>
    <t xml:space="preserve">mt37sve010d</t>
  </si>
  <si>
    <t xml:space="preserve">Ud</t>
  </si>
  <si>
    <t xml:space="preserve">Válvula de esfera de latón niquelado para roscar de 1".</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</si>
  <si>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</si>
  <si>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</si>
  <si>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</si>
  <si>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</si>
  <si>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</si>
  <si>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</si>
  <si>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</si>
  <si>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</si>
  <si>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</si>
  <si>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</si>
  <si>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</si>
  <si>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</si>
  <si>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112.304,77Bs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</si>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</sst>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16" customWidth="1"/>
    <col min="3" max="3" width="19.89" customWidth="1"/>
    <col min="4" max="4" width="28.39" customWidth="1"/>
    <col min="5" max="5" width="3.74" customWidth="1"/>
    <col min="6" max="6" width="10.03" customWidth="1"/>
    <col min="7" max="7" width="13.77" customWidth="1"/>
    <col min="8" max="8" width="13.77" customWidth="1"/>
  </cols>
  <sheetData>
    <row r="1" spans="1:1" ht="2.25" thickBot="1" customHeight="1">
      <c r="A1" s="1" t="s">
        <v>0</v>
      </c>
      <c r="B1" s="1"/>
      <c r="C1" s="1"/>
      <c r="D1" s="1"/>
      <c r="E1" s="1"/>
      <c r="F1" s="1"/>
      <c r="G1" s="1"/>
      <c r="H1" s="1"/>
    </row>
    <row r="3" spans="1:8" ht="55.50" thickBot="1" customHeight="1">
      <c r="A3" s="3" t="s">
        <v>1</v>
      </c>
      <c r="B3" s="3"/>
      <c r="C3" s="4" t="s">
        <v>2</v>
      </c>
      <c r="D3" s="3" t="s">
        <v>3</v>
      </c>
      <c r="E3" s="5"/>
      <c r="F3" s="5"/>
      <c r="G3" s="5"/>
      <c r="H3" s="5"/>
    </row>
    <row r="4" spans="1:8" ht="87.00" thickBot="1" customHeight="1">
      <c r="A4" s="6" t="s">
        <v>4</v>
      </c>
      <c r="B4" s="6"/>
      <c r="C4" s="7"/>
      <c r="D4" s="7"/>
      <c r="E4" s="7"/>
      <c r="F4" s="7"/>
      <c r="G4" s="7"/>
      <c r="H4" s="8"/>
    </row>
    <row r="7" spans="1:8" ht="24.00" thickBot="1" customHeight="1">
      <c r="A7" s="9" t="s">
        <v>5</v>
      </c>
      <c r="B7" s="9" t="s">
        <v>6</v>
      </c>
      <c r="C7" s="9" t="s">
        <v>7</v>
      </c>
      <c r="D7" s="9"/>
      <c r="E7" s="9"/>
      <c r="F7" s="10" t="s">
        <v>8</v>
      </c>
      <c r="G7" s="10" t="s">
        <v>9</v>
      </c>
      <c r="H7" s="10" t="s">
        <v>10</v>
      </c>
    </row>
    <row r="8" spans="1:8" ht="13.50" thickBot="1" customHeight="1">
      <c r="A8" s="11">
        <v>1.000000</v>
      </c>
      <c r="B8" s="11"/>
      <c r="C8" s="12" t="s">
        <v>11</v>
      </c>
      <c r="D8" s="12"/>
      <c r="E8" s="12"/>
      <c r="F8" s="12"/>
      <c r="G8" s="11"/>
      <c r="H8" s="11"/>
    </row>
    <row r="9" spans="1:8" ht="160.50" thickBot="1" customHeight="1">
      <c r="A9" s="1" t="s">
        <v>12</v>
      </c>
      <c r="B9" s="13" t="s">
        <v>13</v>
      </c>
      <c r="C9" s="1" t="s">
        <v>14</v>
      </c>
      <c r="D9" s="1"/>
      <c r="E9" s="1"/>
      <c r="F9" s="14">
        <v>1.000000</v>
      </c>
      <c r="G9" s="15">
        <v>103020.540000</v>
      </c>
      <c r="H9" s="15">
        <f ca="1">ROUND(INDIRECT(ADDRESS(ROW()+(0), COLUMN()+(-2), 1))*INDIRECT(ADDRESS(ROW()+(0), COLUMN()+(-1), 1)), 2)</f>
        <v>103020.540000</v>
      </c>
    </row>
    <row r="10" spans="1:8" ht="24.00" thickBot="1" customHeight="1">
      <c r="A10" s="1" t="s">
        <v>15</v>
      </c>
      <c r="B10" s="13" t="s">
        <v>16</v>
      </c>
      <c r="C10" s="1" t="s">
        <v>17</v>
      </c>
      <c r="D10" s="1"/>
      <c r="E10" s="1"/>
      <c r="F10" s="14">
        <v>1.000000</v>
      </c>
      <c r="G10" s="15">
        <v>67613.650000</v>
      </c>
      <c r="H10" s="15">
        <f ca="1">ROUND(INDIRECT(ADDRESS(ROW()+(0), COLUMN()+(-2), 1))*INDIRECT(ADDRESS(ROW()+(0), COLUMN()+(-1), 1)), 2)</f>
        <v>67613.650000</v>
      </c>
    </row>
    <row r="11" spans="1:8" ht="34.50" thickBot="1" customHeight="1">
      <c r="A11" s="1" t="s">
        <v>18</v>
      </c>
      <c r="B11" s="13" t="s">
        <v>19</v>
      </c>
      <c r="C11" s="1" t="s">
        <v>20</v>
      </c>
      <c r="D11" s="1"/>
      <c r="E11" s="1"/>
      <c r="F11" s="14">
        <v>2.000000</v>
      </c>
      <c r="G11" s="15">
        <v>205.830000</v>
      </c>
      <c r="H11" s="15">
        <f ca="1">ROUND(INDIRECT(ADDRESS(ROW()+(0), COLUMN()+(-2), 1))*INDIRECT(ADDRESS(ROW()+(0), COLUMN()+(-1), 1)), 2)</f>
        <v>411.660000</v>
      </c>
    </row>
    <row r="12" spans="1:8" ht="13.50" thickBot="1" customHeight="1">
      <c r="A12" s="1" t="s">
        <v>21</v>
      </c>
      <c r="B12" s="13" t="s">
        <v>22</v>
      </c>
      <c r="C12" s="1" t="s">
        <v>23</v>
      </c>
      <c r="D12" s="1"/>
      <c r="E12" s="1"/>
      <c r="F12" s="14">
        <v>4.000000</v>
      </c>
      <c r="G12" s="15">
        <v>50.880000</v>
      </c>
      <c r="H12" s="15">
        <f ca="1">ROUND(INDIRECT(ADDRESS(ROW()+(0), COLUMN()+(-2), 1))*INDIRECT(ADDRESS(ROW()+(0), COLUMN()+(-1), 1)), 2)</f>
        <v>203.520000</v>
      </c>
    </row>
    <row r="13" spans="1:8" ht="13.50" thickBot="1" customHeight="1">
      <c r="A13" s="1" t="s">
        <v>24</v>
      </c>
      <c r="B13" s="13" t="s">
        <v>25</v>
      </c>
      <c r="C13" s="1" t="s">
        <v>26</v>
      </c>
      <c r="D13" s="1"/>
      <c r="E13" s="1"/>
      <c r="F13" s="16">
        <v>2.000000</v>
      </c>
      <c r="G13" s="17">
        <v>83.910000</v>
      </c>
      <c r="H13" s="17">
        <f ca="1">ROUND(INDIRECT(ADDRESS(ROW()+(0), COLUMN()+(-2), 1))*INDIRECT(ADDRESS(ROW()+(0), COLUMN()+(-1), 1)), 2)</f>
        <v>167.820000</v>
      </c>
    </row>
    <row r="14" spans="1:8" ht="13.50" thickBot="1" customHeight="1">
      <c r="A14" s="18"/>
      <c r="B14" s="18"/>
      <c r="C14" s="18"/>
      <c r="D14" s="18"/>
      <c r="E14" s="18"/>
      <c r="F14" s="12" t="s">
        <v>27</v>
      </c>
      <c r="G14" s="12"/>
      <c r="H14" s="20">
        <f ca="1">ROUND(SUM(INDIRECT(ADDRESS(ROW()+(-1), COLUMN()+(0), 1)),INDIRECT(ADDRESS(ROW()+(-2), COLUMN()+(0), 1)),INDIRECT(ADDRESS(ROW()+(-3), COLUMN()+(0), 1)),INDIRECT(ADDRESS(ROW()+(-4), COLUMN()+(0), 1)),INDIRECT(ADDRESS(ROW()+(-5), COLUMN()+(0), 1))), 2)</f>
        <v>171417.190000</v>
      </c>
    </row>
    <row r="15" spans="1:8" ht="13.50" thickBot="1" customHeight="1">
      <c r="A15" s="18">
        <v>2.000000</v>
      </c>
      <c r="B15" s="18"/>
      <c r="C15" s="21" t="s">
        <v>28</v>
      </c>
      <c r="D15" s="21"/>
      <c r="E15" s="21"/>
      <c r="F15" s="21"/>
      <c r="G15" s="18"/>
      <c r="H15" s="18"/>
    </row>
    <row r="16" spans="1:8" ht="13.50" thickBot="1" customHeight="1">
      <c r="A16" s="1" t="s">
        <v>29</v>
      </c>
      <c r="B16" s="13" t="s">
        <v>30</v>
      </c>
      <c r="C16" s="1" t="s">
        <v>31</v>
      </c>
      <c r="D16" s="1"/>
      <c r="E16" s="1"/>
      <c r="F16" s="14">
        <v>10.905000</v>
      </c>
      <c r="G16" s="15">
        <v>33.140000</v>
      </c>
      <c r="H16" s="15">
        <f ca="1">ROUND(INDIRECT(ADDRESS(ROW()+(0), COLUMN()+(-2), 1))*INDIRECT(ADDRESS(ROW()+(0), COLUMN()+(-1), 1)), 2)</f>
        <v>361.390000</v>
      </c>
    </row>
    <row r="17" spans="1:8" ht="13.50" thickBot="1" customHeight="1">
      <c r="A17" s="1" t="s">
        <v>32</v>
      </c>
      <c r="B17" s="13" t="s">
        <v>33</v>
      </c>
      <c r="C17" s="1" t="s">
        <v>34</v>
      </c>
      <c r="D17" s="1"/>
      <c r="E17" s="1"/>
      <c r="F17" s="16">
        <v>10.905000</v>
      </c>
      <c r="G17" s="17">
        <v>23.560000</v>
      </c>
      <c r="H17" s="17">
        <f ca="1">ROUND(INDIRECT(ADDRESS(ROW()+(0), COLUMN()+(-2), 1))*INDIRECT(ADDRESS(ROW()+(0), COLUMN()+(-1), 1)), 2)</f>
        <v>256.920000</v>
      </c>
    </row>
    <row r="18" spans="1:8" ht="13.50" thickBot="1" customHeight="1">
      <c r="A18" s="18"/>
      <c r="B18" s="18"/>
      <c r="C18" s="18"/>
      <c r="D18" s="18"/>
      <c r="E18" s="18"/>
      <c r="F18" s="12" t="s">
        <v>35</v>
      </c>
      <c r="G18" s="12"/>
      <c r="H18" s="20">
        <f ca="1">ROUND(SUM(INDIRECT(ADDRESS(ROW()+(-1), COLUMN()+(0), 1)),INDIRECT(ADDRESS(ROW()+(-2), COLUMN()+(0), 1))), 2)</f>
        <v>618.310000</v>
      </c>
    </row>
    <row r="19" spans="1:8" ht="13.50" thickBot="1" customHeight="1">
      <c r="A19" s="18">
        <v>3.000000</v>
      </c>
      <c r="B19" s="18"/>
      <c r="C19" s="21" t="s">
        <v>36</v>
      </c>
      <c r="D19" s="21"/>
      <c r="E19" s="21"/>
      <c r="F19" s="21"/>
      <c r="G19" s="18"/>
      <c r="H19" s="18"/>
    </row>
    <row r="20" spans="1:8" ht="13.50" thickBot="1" customHeight="1">
      <c r="A20" s="22"/>
      <c r="B20" s="23" t="s">
        <v>37</v>
      </c>
      <c r="C20" s="22" t="s">
        <v>38</v>
      </c>
      <c r="D20" s="22"/>
      <c r="E20" s="22"/>
      <c r="F20" s="16">
        <v>2.000000</v>
      </c>
      <c r="G20" s="17">
        <f ca="1">ROUND(SUM(INDIRECT(ADDRESS(ROW()+(-2), COLUMN()+(1), 1)),INDIRECT(ADDRESS(ROW()+(-6), COLUMN()+(1), 1))), 2)</f>
        <v>172035.500000</v>
      </c>
      <c r="H20" s="17">
        <f ca="1">ROUND(INDIRECT(ADDRESS(ROW()+(0), COLUMN()+(-2), 1))*INDIRECT(ADDRESS(ROW()+(0), COLUMN()+(-1), 1))/100, 2)</f>
        <v>3440.710000</v>
      </c>
    </row>
    <row r="21" spans="1:8" ht="13.50" thickBot="1" customHeight="1">
      <c r="A21" s="6" t="s">
        <v>39</v>
      </c>
      <c r="B21" s="7"/>
      <c r="C21" s="8"/>
      <c r="D21" s="8"/>
      <c r="E21" s="8"/>
      <c r="F21" s="24" t="s">
        <v>40</v>
      </c>
      <c r="G21" s="25"/>
      <c r="H21" s="26">
        <f ca="1">ROUND(SUM(INDIRECT(ADDRESS(ROW()+(-1), COLUMN()+(0), 1)),INDIRECT(ADDRESS(ROW()+(-3), COLUMN()+(0), 1)),INDIRECT(ADDRESS(ROW()+(-7), COLUMN()+(0), 1))), 2)</f>
        <v>175476.210000</v>
      </c>
    </row>
  </sheetData>
  <mergeCells count="22">
    <mergeCell ref="A1:H1"/>
    <mergeCell ref="A3:B3"/>
    <mergeCell ref="E3:F3"/>
    <mergeCell ref="A4:H4"/>
    <mergeCell ref="C7:E7"/>
    <mergeCell ref="C8:F8"/>
    <mergeCell ref="C9:E9"/>
    <mergeCell ref="C10:E10"/>
    <mergeCell ref="C11:E11"/>
    <mergeCell ref="C12:E12"/>
    <mergeCell ref="C13:E13"/>
    <mergeCell ref="C14:E14"/>
    <mergeCell ref="F14:G14"/>
    <mergeCell ref="C15:F15"/>
    <mergeCell ref="C16:E16"/>
    <mergeCell ref="C17:E17"/>
    <mergeCell ref="C18:E18"/>
    <mergeCell ref="F18:G18"/>
    <mergeCell ref="C19:F19"/>
    <mergeCell ref="C20:E20"/>
    <mergeCell ref="A21:E21"/>
    <mergeCell ref="F21:G21"/>
  </mergeCells>
  <pageMargins left="0.620079" right="0.472441" top="0.472441" bottom="0.472441" header="0.0" footer="0.0"/>
  <pageSetup paperSize="9" orientation="portrait"/>
  <rowBreaks count="0" manualBreakCount="0">
    </rowBreaks>
</worksheet>
</file>