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<sst xmlns="http://schemas.openxmlformats.org/spreadsheetml/2006/main" count="47" uniqueCount="47">
  <si>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</si>
  <si>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ICV163</t>
  </si>
  <si>
    <t xml:space="preserve">Ud</t>
  </si>
  <si>
    <t xml:space="preserve">Equipo agua-agua, bomba de calor, para producción de A.C.S., calefacción y refrigeración.</t>
  </si>
  <si>
    <r>
      <rPr>
        <sz val="8.25"/>
        <color rgb="FF000000"/>
        <rFont val="Arial"/>
        <family val="2"/>
      </rPr>
      <t xml:space="preserve">Bomba de calor reversible agua-agua, clase de eficiencia energética A+++, potencia calorífica nominal 10 kW, COP 5,2, potencia frigorífica nominal 9,4 kW, EER 4,7, presión sonora 40 dBA, dimensiones 1183x595x600 mm, peso 168 kg, alimentación trifásica a 400 V, con temperatura de impulsión de hasta 65°C, circuito refrigerante con inyección de vapor EVI de alto rendimiento, válvula de 4 vías para inversión de ciclo, intercambiadores de placas de acero inoxidable de alta capacidad con inyección de líquido, refrigerante R-410A, calefacción eléctrica adicional de potencia configurable hasta 9 kW, sistema de control, con control de la temperatura con sonda exterior, display digital, por cable, programación diaria y semanal, para control de varios circuitos de calefacción con módulos y termostatos adicionales, y módulo hidráulico con intercambiador de placas, para el aprovechamiento energético del pozo de aguas subterráneas, y bombas de circulación de alta eficiencia. Totalmente montada, conexionada y puesta en marcha por la empresa instaladora para la comprobación de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</si>
  <si>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</si>
  <si>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</si>
  <si>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</si>
  <si>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</si>
  <si>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</si>
  <si>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</si>
  <si>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</si>
  <si>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mt42vai053ha</t>
  </si>
  <si>
    <t xml:space="preserve">Ud</t>
  </si>
  <si>
    <t xml:space="preserve">Bomba de calor reversible agua-agua, clase de eficiencia energética A+++, potencia calorífica nominal 10 kW, COP 5,2, potencia frigorífica nominal 9,4 kW, EER 4,7, presión sonora 40 dBA, dimensiones 1183x595x600 mm, peso 168 kg, alimentación trifásica a 400 V, con temperatura de impulsión de hasta 65°C, circuito refrigerante con inyección de vapor EVI de alto rendimiento, válvula de 4 vías para inversión de ciclo, intercambiadores de placas de acero inoxidable de alta capacidad con inyección de líquido, refrigerante R-410A, calefacción eléctrica adicional de potencia configurable hasta 9 kW, sistema de control, con control de la temperatura con sonda exterior, display digital, por cable, programación diaria y semanal, para control de varios circuitos de calefacción con módulos y termostatos adicionales, y módulo hidráulico con intercambiador de placas, para el aprovechamiento energético del pozo de aguas subterráneas, y bombas de circulación de alta eficiencia.</t>
  </si>
  <si>
    <t xml:space="preserve">mt42eco100fk</t>
  </si>
  <si>
    <t xml:space="preserve">Ud</t>
  </si>
  <si>
    <t xml:space="preserve">Interacumulador de A.C.S. de acero inoxidable AISI 316, de 1000 litros de capacidad, clase de eficiencia energética C, de 930 mm de diámetro exterior, 2058 mm de altura total, 8 bar de presión de trabajo, con serpentín espiral corrugado flexible de 8,3 m² de superficie de intercambio, aislamiento térmico de espuma rígida de poliuretano inyectado libre de HCFC y acabado exterior con forro de PVC semirrígido.</t>
  </si>
  <si>
    <t xml:space="preserve">mt37www060f</t>
  </si>
  <si>
    <t xml:space="preserve">Ud</t>
  </si>
  <si>
    <t xml:space="preserve">Filtro retenedor de residuos de latón, con tamiz de acero inoxidable con perforaciones de 0,5 mm de diámetro, con rosca de 1 1/4", para una presión máxima de trabajo de 16 bar y una temperatura máxima de 110°C.</t>
  </si>
  <si>
    <t xml:space="preserve">mt37www050e</t>
  </si>
  <si>
    <t xml:space="preserve">Ud</t>
  </si>
  <si>
    <t xml:space="preserve">Manguito antivibración, de goma, con rosca de 1 1/4", para una presión máxima de trabajo de 10 bar.</t>
  </si>
  <si>
    <t xml:space="preserve">mt42www050</t>
  </si>
  <si>
    <t xml:space="preserve">Ud</t>
  </si>
  <si>
    <t xml:space="preserve">Termómetro bimetálico, diámetro de esfera de 100 mm, con toma vertical, con vaina de 1/2", escala de temperatura de 0 a 120°C.</t>
  </si>
  <si>
    <t xml:space="preserve">mt37sve010d</t>
  </si>
  <si>
    <t xml:space="preserve">Ud</t>
  </si>
  <si>
    <t xml:space="preserve">Válvula de esfera de latón niquelado para roscar de 1".</t>
  </si>
  <si>
    <t xml:space="preserve">mt37sve010e</t>
  </si>
  <si>
    <t xml:space="preserve">Ud</t>
  </si>
  <si>
    <t xml:space="preserve">Válvula de esfera de latón niquelado para roscar de 1 1/4".</t>
  </si>
  <si>
    <t xml:space="preserve">Subtotal materiales:</t>
  </si>
  <si>
    <t xml:space="preserve">Mano de obra</t>
  </si>
  <si>
    <t xml:space="preserve">mo005</t>
  </si>
  <si>
    <t xml:space="preserve">h</t>
  </si>
  <si>
    <t xml:space="preserve">Especialista instalador de climatización.</t>
  </si>
  <si>
    <t xml:space="preserve">mo104</t>
  </si>
  <si>
    <t xml:space="preserve">h</t>
  </si>
  <si>
    <t xml:space="preserve">Ayudante 1ª instalador de climatización.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</si>
  <si>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</si>
  <si>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</si>
  <si>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</si>
  <si>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</si>
  <si>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134.601,43Bs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</si>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</sst>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0.68" customWidth="1"/>
    <col min="4" max="4" width="7.65" customWidth="1"/>
    <col min="5" max="5" width="68.85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97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9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135543</v>
      </c>
      <c r="H10" s="12">
        <f ca="1">ROUND(INDIRECT(ADDRESS(ROW()+(0), COLUMN()+(-2), 1))*INDIRECT(ADDRESS(ROW()+(0), COLUMN()+(-1), 1)), 2)</f>
        <v>135543</v>
      </c>
    </row>
    <row r="11" spans="1:8" ht="66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66772.9</v>
      </c>
      <c r="H11" s="12">
        <f ca="1">ROUND(INDIRECT(ADDRESS(ROW()+(0), COLUMN()+(-2), 1))*INDIRECT(ADDRESS(ROW()+(0), COLUMN()+(-1), 1)), 2)</f>
        <v>66772.9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</v>
      </c>
      <c r="G12" s="12">
        <v>170.99</v>
      </c>
      <c r="H12" s="12">
        <f ca="1">ROUND(INDIRECT(ADDRESS(ROW()+(0), COLUMN()+(-2), 1))*INDIRECT(ADDRESS(ROW()+(0), COLUMN()+(-1), 1)), 2)</f>
        <v>170.99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4</v>
      </c>
      <c r="G13" s="12">
        <v>340.43</v>
      </c>
      <c r="H13" s="12">
        <f ca="1">ROUND(INDIRECT(ADDRESS(ROW()+(0), COLUMN()+(-2), 1))*INDIRECT(ADDRESS(ROW()+(0), COLUMN()+(-1), 1)), 2)</f>
        <v>1361.72</v>
      </c>
    </row>
    <row r="14" spans="1:8" ht="24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1</v>
      </c>
      <c r="G14" s="12">
        <v>521.02</v>
      </c>
      <c r="H14" s="12">
        <f ca="1">ROUND(INDIRECT(ADDRESS(ROW()+(0), COLUMN()+(-2), 1))*INDIRECT(ADDRESS(ROW()+(0), COLUMN()+(-1), 1)), 2)</f>
        <v>521.02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2</v>
      </c>
      <c r="G15" s="12">
        <v>111.31</v>
      </c>
      <c r="H15" s="12">
        <f ca="1">ROUND(INDIRECT(ADDRESS(ROW()+(0), COLUMN()+(-2), 1))*INDIRECT(ADDRESS(ROW()+(0), COLUMN()+(-1), 1)), 2)</f>
        <v>222.62</v>
      </c>
    </row>
    <row r="16" spans="1:8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3">
        <v>4</v>
      </c>
      <c r="G16" s="14">
        <v>153.69</v>
      </c>
      <c r="H16" s="14">
        <f ca="1">ROUND(INDIRECT(ADDRESS(ROW()+(0), COLUMN()+(-2), 1))*INDIRECT(ADDRESS(ROW()+(0), COLUMN()+(-1), 1)), 2)</f>
        <v>614.76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205207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1">
        <v>9.913</v>
      </c>
      <c r="G19" s="12">
        <v>57.52</v>
      </c>
      <c r="H19" s="12">
        <f ca="1">ROUND(INDIRECT(ADDRESS(ROW()+(0), COLUMN()+(-2), 1))*INDIRECT(ADDRESS(ROW()+(0), COLUMN()+(-1), 1)), 2)</f>
        <v>570.2</v>
      </c>
    </row>
    <row r="20" spans="1:8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3">
        <v>9.913</v>
      </c>
      <c r="G20" s="14">
        <v>41.77</v>
      </c>
      <c r="H20" s="14">
        <f ca="1">ROUND(INDIRECT(ADDRESS(ROW()+(0), COLUMN()+(-2), 1))*INDIRECT(ADDRESS(ROW()+(0), COLUMN()+(-1), 1)), 2)</f>
        <v>414.07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1)),INDIRECT(ADDRESS(ROW()+(-2), COLUMN()+(0), 1))), 2)</f>
        <v>984.27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9"/>
      <c r="B23" s="19"/>
      <c r="C23" s="19"/>
      <c r="D23" s="20" t="s">
        <v>43</v>
      </c>
      <c r="E23" s="19" t="s">
        <v>44</v>
      </c>
      <c r="F23" s="13">
        <v>2</v>
      </c>
      <c r="G23" s="14">
        <f ca="1">ROUND(SUM(INDIRECT(ADDRESS(ROW()+(-2), COLUMN()+(1), 1)),INDIRECT(ADDRESS(ROW()+(-6), COLUMN()+(1), 1))), 2)</f>
        <v>206191</v>
      </c>
      <c r="H23" s="14">
        <f ca="1">ROUND(INDIRECT(ADDRESS(ROW()+(0), COLUMN()+(-2), 1))*INDIRECT(ADDRESS(ROW()+(0), COLUMN()+(-1), 1))/100, 2)</f>
        <v>4123.82</v>
      </c>
    </row>
    <row r="24" spans="1:8" ht="13.50" thickBot="1" customHeight="1">
      <c r="A24" s="21" t="s">
        <v>45</v>
      </c>
      <c r="B24" s="21"/>
      <c r="C24" s="21"/>
      <c r="D24" s="22"/>
      <c r="E24" s="23"/>
      <c r="F24" s="24" t="s">
        <v>46</v>
      </c>
      <c r="G24" s="25"/>
      <c r="H24" s="26">
        <f ca="1">ROUND(SUM(INDIRECT(ADDRESS(ROW()+(-1), COLUMN()+(0), 1)),INDIRECT(ADDRESS(ROW()+(-3), COLUMN()+(0), 1)),INDIRECT(ADDRESS(ROW()+(-7), COLUMN()+(0), 1))), 2)</f>
        <v>210315</v>
      </c>
    </row>
  </sheetData>
  <mergeCells count="2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F17:G17"/>
    <mergeCell ref="A18:C18"/>
    <mergeCell ref="E18:F18"/>
    <mergeCell ref="A19:C19"/>
    <mergeCell ref="A20:C20"/>
    <mergeCell ref="A21:C21"/>
    <mergeCell ref="F21:G21"/>
    <mergeCell ref="A22:C22"/>
    <mergeCell ref="E22:F22"/>
    <mergeCell ref="A23:C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